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harts/chart1.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sophietheberge/Desktop/"/>
    </mc:Choice>
  </mc:AlternateContent>
  <xr:revisionPtr revIDLastSave="0" documentId="13_ncr:1_{FB98801B-B54D-5247-A3C8-DA1892C14445}" xr6:coauthVersionLast="47" xr6:coauthVersionMax="47" xr10:uidLastSave="{00000000-0000-0000-0000-000000000000}"/>
  <bookViews>
    <workbookView xWindow="3400" yWindow="500" windowWidth="37600" windowHeight="23660" activeTab="2" xr2:uid="{00000000-000D-0000-FFFF-FFFF00000000}"/>
  </bookViews>
  <sheets>
    <sheet name="Objectifs" sheetId="1" r:id="rId1"/>
    <sheet name="Instructions" sheetId="5" r:id="rId2"/>
    <sheet name="Mini-autodiagnostic" sheetId="2" r:id="rId3"/>
    <sheet name="Synthèse" sheetId="4" r:id="rId4"/>
  </sheets>
  <definedNames>
    <definedName name="_xlnm.Print_Area" localSheetId="1">Instructions!$B$1:$B$60</definedName>
    <definedName name="_xlnm.Print_Area" localSheetId="2">'Mini-autodiagnostic'!$A$1:$K$60</definedName>
    <definedName name="_xlnm.Print_Area" localSheetId="0">Objectifs!$B$1:$B$34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4" l="1"/>
  <c r="F24" i="4"/>
  <c r="E24" i="4"/>
  <c r="D24" i="4"/>
  <c r="F23" i="4"/>
  <c r="E23" i="4"/>
  <c r="D23" i="4"/>
  <c r="F22" i="4"/>
  <c r="E22" i="4"/>
  <c r="D22" i="4"/>
  <c r="F21" i="4"/>
  <c r="E21" i="4"/>
  <c r="D21" i="4"/>
  <c r="F20" i="4"/>
  <c r="E20" i="4"/>
  <c r="D20" i="4"/>
  <c r="F19" i="4"/>
  <c r="E19" i="4"/>
  <c r="D19" i="4"/>
  <c r="F18" i="4"/>
  <c r="E18" i="4"/>
  <c r="D18" i="4"/>
  <c r="F17" i="4"/>
  <c r="E17" i="4"/>
  <c r="F16" i="4"/>
  <c r="E16" i="4"/>
  <c r="D16" i="4"/>
  <c r="F15" i="4"/>
  <c r="E15" i="4"/>
  <c r="D15" i="4"/>
  <c r="G60" i="2"/>
  <c r="H60" i="2" s="1"/>
  <c r="G59" i="2"/>
  <c r="H59" i="2" s="1"/>
  <c r="G58" i="2"/>
  <c r="H58" i="2" s="1"/>
  <c r="G57" i="2"/>
  <c r="H57" i="2" s="1"/>
  <c r="G56" i="2"/>
  <c r="G55" i="2"/>
  <c r="H55" i="2" s="1"/>
  <c r="G54" i="2"/>
  <c r="H54" i="2" s="1"/>
  <c r="G53" i="2"/>
  <c r="H53" i="2" s="1"/>
  <c r="G52" i="2"/>
  <c r="H52" i="2" s="1"/>
  <c r="G51" i="2"/>
  <c r="H51" i="2" s="1"/>
  <c r="G50" i="2"/>
  <c r="H50" i="2" s="1"/>
  <c r="G49" i="2"/>
  <c r="H49" i="2" s="1"/>
  <c r="G48" i="2"/>
  <c r="H48" i="2" s="1"/>
  <c r="G47" i="2"/>
  <c r="G22" i="4" s="1"/>
  <c r="G46" i="2"/>
  <c r="H46" i="2" s="1"/>
  <c r="G45" i="2"/>
  <c r="H45" i="2" s="1"/>
  <c r="G44" i="2"/>
  <c r="H44" i="2" s="1"/>
  <c r="G43" i="2"/>
  <c r="H43" i="2" s="1"/>
  <c r="G42" i="2"/>
  <c r="G41" i="2"/>
  <c r="H41" i="2" s="1"/>
  <c r="G40" i="2"/>
  <c r="H40" i="2" s="1"/>
  <c r="G39" i="2"/>
  <c r="H39" i="2" s="1"/>
  <c r="G38" i="2"/>
  <c r="H38" i="2" s="1"/>
  <c r="G37" i="2"/>
  <c r="G36" i="2"/>
  <c r="H36" i="2" s="1"/>
  <c r="G35" i="2"/>
  <c r="H35" i="2" s="1"/>
  <c r="G34" i="2"/>
  <c r="H34" i="2" s="1"/>
  <c r="G33" i="2"/>
  <c r="G32" i="2"/>
  <c r="H32" i="2" s="1"/>
  <c r="G31" i="2"/>
  <c r="H31" i="2" s="1"/>
  <c r="G30" i="2"/>
  <c r="H30" i="2" s="1"/>
  <c r="G29" i="2"/>
  <c r="G28" i="2"/>
  <c r="H28" i="2" s="1"/>
  <c r="G27" i="2"/>
  <c r="H27" i="2" s="1"/>
  <c r="G26" i="2"/>
  <c r="H26" i="2" s="1"/>
  <c r="G25" i="2"/>
  <c r="H25" i="2" s="1"/>
  <c r="G24" i="2"/>
  <c r="H24" i="2" s="1"/>
  <c r="G23" i="2"/>
  <c r="H23" i="2" s="1"/>
  <c r="G22" i="2"/>
  <c r="H22" i="2" s="1"/>
  <c r="G21" i="2"/>
  <c r="H21" i="2" s="1"/>
  <c r="G20" i="2"/>
  <c r="H20" i="2" s="1"/>
  <c r="G19" i="2"/>
  <c r="G18" i="2"/>
  <c r="H18" i="2" s="1"/>
  <c r="G17" i="2"/>
  <c r="H17" i="2" s="1"/>
  <c r="G16" i="2"/>
  <c r="H16" i="2" s="1"/>
  <c r="G15" i="2"/>
  <c r="H15" i="2" s="1"/>
  <c r="G14" i="2"/>
  <c r="H14" i="2" s="1"/>
  <c r="G18" i="4" l="1"/>
  <c r="G16" i="4"/>
  <c r="G20" i="4"/>
  <c r="G15" i="4"/>
  <c r="G24" i="4"/>
  <c r="G19" i="4"/>
  <c r="G21" i="4"/>
  <c r="H33" i="2"/>
  <c r="H42" i="2"/>
  <c r="G17" i="4"/>
  <c r="G23" i="4"/>
  <c r="H29" i="2"/>
  <c r="H37" i="2"/>
  <c r="H19" i="2"/>
  <c r="H47" i="2"/>
  <c r="H5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tc={B4E84D66-F834-45DF-9542-833AD91A6377}</author>
    <author>tc={4F494A09-4CED-4ABD-A814-BC1F583BA530}</author>
    <author>tc={16544E71-D914-40D6-90D2-E19EB758555A}</author>
    <author>tc={600DD4EC-2FD6-1C4F-A5D4-405A1197C130}</author>
  </authors>
  <commentList>
    <comment ref="D11" authorId="0" shapeId="0" xr:uid="{B4E84D66-F834-45DF-9542-833AD91A6377}">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Voir onglet Instructions internes pour définition</t>
      </text>
    </comment>
    <comment ref="E11" authorId="1" shapeId="0" xr:uid="{4F494A09-4CED-4ABD-A814-BC1F583BA53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Voir onglet Instructions internes pour définition</t>
      </text>
    </comment>
    <comment ref="F11" authorId="2" shapeId="0" xr:uid="{16544E71-D914-40D6-90D2-E19EB758555A}">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Voir onglet Instructions internes pour définition</t>
      </text>
    </comment>
    <comment ref="G13" authorId="3" shapeId="0" xr:uid="{600DD4EC-2FD6-1C4F-A5D4-405A1197C13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Les couleurs sont pas facile a suivre...</t>
      </text>
    </comment>
  </commentList>
</comments>
</file>

<file path=xl/sharedStrings.xml><?xml version="1.0" encoding="utf-8"?>
<sst xmlns="http://schemas.openxmlformats.org/spreadsheetml/2006/main" count="161" uniqueCount="140">
  <si>
    <t>Objectif</t>
  </si>
  <si>
    <t>Exemple :</t>
  </si>
  <si>
    <t>Le score est calculé automatiquement selon la formule :</t>
  </si>
  <si>
    <t>((Importance stratégique × pondération) + (Influence modèle d’affaires × pondération)) − (Maturité × pondération)</t>
  </si>
  <si>
    <t>Fonctionnement suggéré des pondérations</t>
  </si>
  <si>
    <t>1 = poids normal</t>
  </si>
  <si>
    <t>2 = importance accrue</t>
  </si>
  <si>
    <t>0,5 = importance réduite</t>
  </si>
  <si>
    <t xml:space="preserve"> Importance stratégique</t>
  </si>
  <si>
    <t>Influence modèle d’affaires</t>
  </si>
  <si>
    <t>Catégorie</t>
  </si>
  <si>
    <t>Sous-catégorie</t>
  </si>
  <si>
    <t>Score de priorité</t>
  </si>
  <si>
    <t>Niveau de priorité</t>
  </si>
  <si>
    <t>Environnement</t>
  </si>
  <si>
    <t>Ressources et matières</t>
  </si>
  <si>
    <t>Utilisation des ressources matérielles</t>
  </si>
  <si>
    <t>Dépendance aux matières premières</t>
  </si>
  <si>
    <t>Approvisionnement local et responsable</t>
  </si>
  <si>
    <t>Gestion des équipements et infrastructures</t>
  </si>
  <si>
    <t>Réemploi, réparation et circularité</t>
  </si>
  <si>
    <t>Cycle de vie et écoconception</t>
  </si>
  <si>
    <t>Impacts environnementaux des produits et services</t>
  </si>
  <si>
    <t>Écoconception des expériences ou contenus</t>
  </si>
  <si>
    <t>Durée de vie des projets et contenus</t>
  </si>
  <si>
    <t>Gestion de la fin de vie</t>
  </si>
  <si>
    <t>Réduction des déchets</t>
  </si>
  <si>
    <t>Sobriété numérique</t>
  </si>
  <si>
    <t>Poids et performance des contenus numériques</t>
  </si>
  <si>
    <t>Consommation énergétique numérique</t>
  </si>
  <si>
    <t>Stockage et hébergement des données</t>
  </si>
  <si>
    <t>Obsolescence technologique</t>
  </si>
  <si>
    <t>Multiplication des plateformes et outils</t>
  </si>
  <si>
    <t>Mobilité et logistique</t>
  </si>
  <si>
    <t>Déplacements des équipes ou artistes</t>
  </si>
  <si>
    <t>Transport de matériel</t>
  </si>
  <si>
    <t>Événementiel et logistique</t>
  </si>
  <si>
    <t>Dépendance aux chaînes d’approvisionnement</t>
  </si>
  <si>
    <t>Social</t>
  </si>
  <si>
    <t>Accessibilité et inclusion</t>
  </si>
  <si>
    <t>Accessibilité des contenus et expériences</t>
  </si>
  <si>
    <t>Inclusion et diversité des publics</t>
  </si>
  <si>
    <t>Représentation des voix minoritaires</t>
  </si>
  <si>
    <t>Accessibilité économique ou territoriale</t>
  </si>
  <si>
    <t>Conditions et écosystème de travail</t>
  </si>
  <si>
    <t>Charge de travail et pression opérationnelle</t>
  </si>
  <si>
    <t>Collaboration et mutualisation</t>
  </si>
  <si>
    <t>Développement des compétences</t>
  </si>
  <si>
    <t>Santé organisationnelle</t>
  </si>
  <si>
    <t>Attraction et rétention des talents</t>
  </si>
  <si>
    <t>Impacts culturels et communautaires</t>
  </si>
  <si>
    <t>Contribution à la vitalité culturelle</t>
  </si>
  <si>
    <t>Ancrage local et territorial</t>
  </si>
  <si>
    <t>Mobilisation des communautés</t>
  </si>
  <si>
    <t>Création de liens durables avec les publics</t>
  </si>
  <si>
    <t>Contribution sociale et éducative</t>
  </si>
  <si>
    <t>Gouvernance et stratégie</t>
  </si>
  <si>
    <t>Transparence et communication</t>
  </si>
  <si>
    <t>Communication d’impact</t>
  </si>
  <si>
    <t>Transparence des engagements</t>
  </si>
  <si>
    <t>Crédibilité des démarches responsables</t>
  </si>
  <si>
    <t>Gestion des risques réputationnels</t>
  </si>
  <si>
    <t>Résilience et modèle d’affaires</t>
  </si>
  <si>
    <t>Dépendance à certaines sources de revenus</t>
  </si>
  <si>
    <t>Résilience financière</t>
  </si>
  <si>
    <t>Dépendance technologique</t>
  </si>
  <si>
    <t>Capacité d’innovation</t>
  </si>
  <si>
    <t>Adaptation aux attentes émergentes</t>
  </si>
  <si>
    <t>Collaboration et parties prenantes</t>
  </si>
  <si>
    <t>Relations avec les partenaires</t>
  </si>
  <si>
    <t>Relations avec les fournisseurs</t>
  </si>
  <si>
    <t>Consultation ou écoute des publics</t>
  </si>
  <si>
    <t>Collaboration sectorielle</t>
  </si>
  <si>
    <t>Mutualisation des ressources</t>
  </si>
  <si>
    <t>Moyenne Importance</t>
  </si>
  <si>
    <t>Moyenne Influence</t>
  </si>
  <si>
    <t>Moyenne Maturité</t>
  </si>
  <si>
    <t>Moyenne Score Priorité</t>
  </si>
  <si>
    <t>Blocs BMC Social influencés</t>
  </si>
  <si>
    <t>RÉFLEXIONS EN VUE D'UNE MISE EN ŒUVRE</t>
  </si>
  <si>
    <t>E</t>
  </si>
  <si>
    <t>S</t>
  </si>
  <si>
    <t>G</t>
  </si>
  <si>
    <t>1 =  Faible</t>
  </si>
  <si>
    <t>2 = Moyenne</t>
  </si>
  <si>
    <t>3 = Élevée</t>
  </si>
  <si>
    <t>Un enjeu dont l'importance est très stratégique pour votre organisation = 3</t>
  </si>
  <si>
    <t>Un enjeu ayant peu d’influence sur votre modèle d’affaires = 1</t>
  </si>
  <si>
    <t>Un enjeux maîtrisé et pour lequel pour votre organisation est très mature  = 3</t>
  </si>
  <si>
    <t>Mini autodiagnostic des enjeux matériels de durabilité</t>
  </si>
  <si>
    <t>d’un premier tri exploratoire ;
d’un outil de priorisation interne ;
et d’un point de départ pour structurer les discussions de gestion et orienter les prochaines étapes.</t>
  </si>
  <si>
    <t>Le mini autodiagnostic permet notamment :</t>
  </si>
  <si>
    <t>d’identifier les enjeux qui semblent les plus stratégiques pour l’organisation ;</t>
  </si>
  <si>
    <t>de repérer les enjeux pouvant influencer le modèle d’affaires, les opérations ou les attentes des parties prenantes ;</t>
  </si>
  <si>
    <t>d’évaluer sommairement le niveau actuel de maturité de l’organisation face à ces enjeux ;</t>
  </si>
  <si>
    <t>et de faire émerger des pistes de réflexion, des risques, des opportunités ou des besoins d’approfondissement.</t>
  </si>
  <si>
    <t>Les résultats obtenus doivent être interprétés comme des indications préliminaires et non comme une validation définitive des enjeux matériels de l’organisation.</t>
  </si>
  <si>
    <t>Ce mini autodiagnostic constitue un outil de réflexion stratégique rapide visant à aider l’organisation à effectuer un premier repérage interne des enjeux environnementaux, sociaux et de gouvernance (ESG) susceptibles d’avoir le plus d’importance pour ses activités, sa mission et son développement futur.</t>
  </si>
  <si>
    <t>L’exercice ne vise pas à produire une analyse de matérialité complète et formelle. Il s’agit plutôt :</t>
  </si>
  <si>
    <t>Ce premier exercice sert toutefois à identifier les sujets nécessitant une analyse plus approfondie et à alimenter les réflexions stratégiques de l’équipe de direction. Il permet également de préparer une démarche plus structurée pouvant inclure une consultation des parties prenantes internes et externes et la réalisation d’une analyse de matérialité validée.</t>
  </si>
  <si>
    <t>Comment remplir l'autodiagnostic des enjeux de durabilité</t>
  </si>
  <si>
    <t xml:space="preserve">Évaluation des enjeux  - pointage </t>
  </si>
  <si>
    <t>2. Ajustez au besoins la pondération des critères</t>
  </si>
  <si>
    <t>1. Évaluez chaqu'un des enjeux sociaux, environnementaux ou de gouvernance identifiés selon trois critères</t>
  </si>
  <si>
    <t>3. Calcul du score de priorité</t>
  </si>
  <si>
    <t>4. Interprétation</t>
  </si>
  <si>
    <t>5. Réflexion pistes d'action</t>
  </si>
  <si>
    <t>Plus le score est élevé, plus l’enjeu représente une priorité potentielle.</t>
  </si>
  <si>
    <t>Un enjeu important avec une faible maturité ressortira davantage.</t>
  </si>
  <si>
    <t>Un enjeu déjà bien maîtrisé sera généralement moins prioritaire - mais attention si sont importance ou influence est élevée, il doit rester sous vigileance.</t>
  </si>
  <si>
    <r>
      <t xml:space="preserve">A ) Son importance stratégique : </t>
    </r>
    <r>
      <rPr>
        <sz val="14"/>
        <color theme="1"/>
        <rFont val="Montserrat Regular"/>
      </rPr>
      <t>Si cet enjeu était mal géré, est-ce que cela compromettrait la crédibilité, la mission ou les orientations futures de l’organisation ?</t>
    </r>
  </si>
  <si>
    <r>
      <t>B ) Son influence sur le modèle d’affaires :</t>
    </r>
    <r>
      <rPr>
        <sz val="14"/>
        <color theme="1"/>
        <rFont val="Montserrat Regular"/>
      </rPr>
      <t xml:space="preserve"> Cet enjeu influence-t-il concrètement notre capacité à fonctionner, générer des revenus ou maintenir notre position dans le marché ? </t>
    </r>
  </si>
  <si>
    <t>C ) Le niveau de maturité actuel de votre organisation par rapport à cet enjeu.</t>
  </si>
  <si>
    <t>Vous pouvez ajuster les poids des trois critères dans la feuille principale afin de refléter les priorités, préoccupations ou objectifs spécifiques de votre organisation. Cette pondération permet d’orienter le calcul du score de priorité selon la perspective que vous souhaitez privilégier dans l’analyse.</t>
  </si>
  <si>
    <t>Par exemple, vous pourriez :</t>
  </si>
  <si>
    <t>Accorder davantage d’importance aux enjeux ayant une forte influence sur le modèle d’affaires ;</t>
  </si>
  <si>
    <t>Prioriser davantage les enjeux jugés stratégiques pour la mission, la réputation ou les orientations futures de l’organisation.</t>
  </si>
  <si>
    <t>Faire ressortir les enjeux pour lesquels la maturité est faible ;</t>
  </si>
  <si>
    <t>La pondération n’a pas pour objectif de produire un résultat scientifique ou définitif, mais plutôt d’offrir un outil flexible permettant de soutenir les discussions stratégiques et d’explorer différents angles de priorisation. Il est recommandé de conserver une logique simple et cohérente dans les ajustements afin de faciliter l’interprétation des résultats.</t>
  </si>
  <si>
    <t>Une fois les enjeux priorisés, prenez un moment pour analyser ce que ces résultats impliquent concrètement pour l’organisation. Cette étape vise à transformer les constats du diagnostic en premières pistes de réflexion stratégiques, opérationnelles ou organisationnelles.</t>
  </si>
  <si>
    <r>
      <t xml:space="preserve">Blocs du modèle d’affaires influencés : </t>
    </r>
    <r>
      <rPr>
        <sz val="14"/>
        <color theme="1"/>
        <rFont val="Montserrat Regular"/>
      </rPr>
      <t>Pour chaque enjeu prioritaire, il est important d’identifier les composantes du modèle d’affaires ou de l’organisation qui semblent les plus influencées par l’enjeu.</t>
    </r>
  </si>
  <si>
    <r>
      <t xml:space="preserve">Angles morts : </t>
    </r>
    <r>
      <rPr>
        <sz val="14"/>
        <color theme="1"/>
        <rFont val="Montserrat Regular"/>
      </rPr>
      <t>Identifier les préoccupations, angles morts, tensions entre certains objectifs organisationnels, dépendances importantes ainsi que les besoins potentiels en compétences, en gouvernance ou en coordination interne liés aux enjeux priorisés.</t>
    </r>
  </si>
  <si>
    <t>Actions possibles</t>
  </si>
  <si>
    <t>Enjeux potentiels</t>
  </si>
  <si>
    <t>Angles morts</t>
  </si>
  <si>
    <t>Vert : 0–2</t>
  </si>
  <si>
    <t>Rouge : ≥5</t>
  </si>
  <si>
    <t>Jaune : 2.5</t>
  </si>
  <si>
    <t>Orange : 3.5–4.5</t>
  </si>
  <si>
    <t>Élevé:  ≥5</t>
  </si>
  <si>
    <t>Faible : &lt;3</t>
  </si>
  <si>
    <t>Moyenne : 3 à 4,9</t>
  </si>
  <si>
    <t>0 = aucune importance</t>
  </si>
  <si>
    <t>Importance stratégique 
(0-3)</t>
  </si>
  <si>
    <t>Influence sur le modèle d’affaires (0-3)</t>
  </si>
  <si>
    <t>Niveau de maturité actuel
(0-3)</t>
  </si>
  <si>
    <t>Poids accordé</t>
  </si>
  <si>
    <t>Tous droits réservés.</t>
  </si>
  <si>
    <t>Niveau de maturité interne</t>
  </si>
  <si>
    <r>
      <rPr>
        <b/>
        <sz val="14"/>
        <color theme="1"/>
        <rFont val="Montserrat Regular"/>
      </rPr>
      <t>Prochaine étape : Cartographier ses parties prenantes clés et initier une consultation</t>
    </r>
    <r>
      <rPr>
        <sz val="14"/>
        <color theme="1"/>
        <rFont val="Montserrat Regular"/>
      </rPr>
      <t xml:space="preserve">
Angles à explorer avec les parties prenantes :
- leur perception de l’importance et de l’urgence des enjeux identifiés ;
- les impacts, risques et opportunités qu’elles associent à ces enjeux ;
- leurs attentes, préoccupations et besoins prioritaires ;
- les pistes d’action, formes de collaboration et conditions de réussite à privilégier ;
- les enjeux manquants, tensions ou angles morts qui devraient être approfondis.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</si>
</sst>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5">
    <font>
      <sz val="11"/>
      <color theme="1"/>
      <name val="Calibri"/>
      <family val="2"/>
      <scheme val="minor"/>
    </font>
    <font>
      <sz val="12"/>
      <color theme="1"/>
      <name val="Montserrat Regular"/>
    </font>
    <font>
      <b/>
      <sz val="12"/>
      <name val="Montserrat Regular"/>
    </font>
    <font>
      <b/>
      <sz val="12"/>
      <color theme="1"/>
      <name val="Montserrat Regular"/>
    </font>
    <font>
      <b/>
      <sz val="20"/>
      <name val="Montserrat Regular"/>
    </font>
    <font>
      <b/>
      <sz val="14"/>
      <color rgb="FF008EBA"/>
      <name val="Montserrat Regular"/>
    </font>
    <font>
      <sz val="14"/>
      <color rgb="FFA8DAE8"/>
      <name val="Calibri"/>
      <family val="2"/>
      <scheme val="minor"/>
    </font>
    <font>
      <sz val="14"/>
      <color theme="1"/>
      <name val="Montserrat Regular"/>
    </font>
    <font>
      <sz val="14"/>
      <color theme="1"/>
      <name val="Calibri"/>
      <family val="2"/>
      <scheme val="minor"/>
    </font>
    <font>
      <b/>
      <sz val="14"/>
      <color theme="1"/>
      <name val="Montserrat Regular"/>
    </font>
    <font>
      <sz val="14"/>
      <color rgb="FF008EBA"/>
      <name val="Montserrat Regular"/>
    </font>
    <font>
      <i/>
      <sz val="14"/>
      <color rgb="FF008EBA"/>
      <name val="Montserrat Regular"/>
    </font>
    <font>
      <b/>
      <i/>
      <sz val="12"/>
      <color theme="1"/>
      <name val="Montserrat Regular"/>
    </font>
    <font>
      <b/>
      <i/>
      <sz val="12"/>
      <name val="Montserrat Regular"/>
    </font>
    <font>
      <b/>
      <sz val="12"/>
      <color rgb="FFFFFFFF"/>
      <name val="Montserrat Regular"/>
    </font>
    <font>
      <b/>
      <sz val="26"/>
      <name val="Montserrat Regular"/>
    </font>
    <font>
      <b/>
      <sz val="12"/>
      <color rgb="FFFF0000"/>
      <name val="Montserrat Regular"/>
    </font>
    <font>
      <b/>
      <sz val="12"/>
      <color theme="0"/>
      <name val="Montserrat Regular"/>
    </font>
    <font>
      <b/>
      <sz val="11"/>
      <color theme="1"/>
      <name val="Montserrat Regular"/>
    </font>
    <font>
      <b/>
      <u/>
      <sz val="14"/>
      <color rgb="FF008EBA"/>
      <name val="Montserrat Regular"/>
    </font>
    <font>
      <sz val="12"/>
      <color rgb="FFC00000"/>
      <name val="Montserrat Regular"/>
    </font>
    <font>
      <b/>
      <sz val="12"/>
      <color rgb="FFC00000"/>
      <name val="Montserrat Regular"/>
    </font>
    <font>
      <b/>
      <sz val="11"/>
      <color rgb="FFC00000"/>
      <name val="Calibri"/>
      <family val="2"/>
      <scheme val="minor"/>
    </font>
    <font>
      <sz val="11"/>
      <color theme="1"/>
      <name val="Calibri"/>
      <family val="2"/>
      <scheme val="minor"/>
    </font>
    <font>
      <b/>
      <sz val="24"/>
      <name val="Montserrat Regular"/>
    </font>
  </fonts>
  <fills count="7">
    <fill>
      <patternFill patternType="none"/>
    </fill>
    <fill>
      <patternFill patternType="gray125"/>
    </fill>
    <fill>
      <patternFill patternType="solid">
        <fgColor theme="1"/>
        <bgColor indexed="64"/>
      </patternFill>
    </fill>
    <fill>
      <patternFill patternType="solid">
        <fgColor theme="1"/>
        <bgColor rgb="FF4F81BD"/>
      </patternFill>
    </fill>
    <fill>
      <patternFill patternType="solid">
        <fgColor theme="0" tint="-0.14999847407452621"/>
        <bgColor indexed="64"/>
      </patternFill>
    </fill>
    <fill>
      <patternFill patternType="solid">
        <fgColor rgb="FFB8F1FF"/>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2">
    <xf numFmtId="0" fontId="0" fillId="0" borderId="0"/>
    <xf numFmtId="164" fontId="23" fillId="0" borderId="0" applyFont="0" applyFill="0" applyBorder="0" applyAlignment="0" applyProtection="0"/>
  </cellStyleXfs>
  <cellXfs count="111">
    <xf numFmtId="0" fontId="0" fillId="0" borderId="0" xfId="0"/>
    <xf numFmtId="0" fontId="0" fillId="0" borderId="0" xfId="0" applyAlignment="1">
      <alignment horizontal="center"/>
    </xf>
    <xf numFmtId="0" fontId="1" fillId="0" borderId="0" xfId="0" applyFont="1" applyAlignment="1">
      <alignment horizontal="center"/>
    </xf>
    <xf numFmtId="0" fontId="1" fillId="0" borderId="0" xfId="0" applyFont="1"/>
    <xf numFmtId="0" fontId="4" fillId="0" borderId="0" xfId="0" applyFont="1" applyAlignment="1">
      <alignment horizontal="center"/>
    </xf>
    <xf numFmtId="0" fontId="4" fillId="0" borderId="0" xfId="0" applyFont="1" applyAlignment="1">
      <alignment horizontal="right"/>
    </xf>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applyAlignment="1">
      <alignment wrapText="1"/>
    </xf>
    <xf numFmtId="0" fontId="7" fillId="0" borderId="0" xfId="0" applyFont="1" applyAlignment="1">
      <alignment wrapText="1"/>
    </xf>
    <xf numFmtId="0" fontId="5" fillId="0" borderId="0" xfId="0" applyFont="1" applyAlignment="1">
      <alignment wrapText="1"/>
    </xf>
    <xf numFmtId="0" fontId="7" fillId="0" borderId="0" xfId="0" applyFont="1" applyAlignment="1">
      <alignment horizontal="left" wrapText="1" indent="2"/>
    </xf>
    <xf numFmtId="0" fontId="10" fillId="0" borderId="0" xfId="0" applyFont="1" applyAlignment="1">
      <alignment wrapText="1"/>
    </xf>
    <xf numFmtId="0" fontId="7" fillId="0" borderId="6" xfId="0" applyFont="1" applyBorder="1"/>
    <xf numFmtId="0" fontId="9" fillId="0" borderId="6" xfId="0" applyFont="1" applyBorder="1"/>
    <xf numFmtId="0" fontId="11" fillId="0" borderId="6" xfId="0" applyFont="1" applyBorder="1"/>
    <xf numFmtId="0" fontId="8" fillId="0" borderId="0" xfId="0" applyFont="1" applyAlignment="1">
      <alignment vertical="center"/>
    </xf>
    <xf numFmtId="0" fontId="9" fillId="5" borderId="1" xfId="0" applyFont="1" applyFill="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7" xfId="0" applyFont="1" applyBorder="1" applyAlignment="1">
      <alignment wrapText="1"/>
    </xf>
    <xf numFmtId="0" fontId="8" fillId="0" borderId="0" xfId="0" applyFont="1" applyAlignment="1">
      <alignment horizontal="left" vertical="center" indent="2"/>
    </xf>
    <xf numFmtId="0" fontId="8" fillId="0" borderId="0" xfId="0" applyFont="1" applyAlignment="1">
      <alignment horizontal="left" vertical="center" indent="3"/>
    </xf>
    <xf numFmtId="0" fontId="7" fillId="6" borderId="6" xfId="0" applyFont="1" applyFill="1" applyBorder="1" applyAlignment="1">
      <alignment horizontal="left" vertical="center" indent="3"/>
    </xf>
    <xf numFmtId="0" fontId="7" fillId="0" borderId="6" xfId="0" applyFont="1" applyBorder="1" applyAlignment="1">
      <alignment horizontal="left" vertical="center" indent="2"/>
    </xf>
    <xf numFmtId="0" fontId="7" fillId="0" borderId="7" xfId="0" applyFont="1" applyBorder="1" applyAlignment="1">
      <alignment horizontal="left" vertical="center" indent="2"/>
    </xf>
    <xf numFmtId="0" fontId="9" fillId="0" borderId="6" xfId="0" applyFont="1" applyBorder="1" applyAlignment="1">
      <alignment wrapText="1"/>
    </xf>
    <xf numFmtId="0" fontId="7" fillId="0" borderId="6" xfId="0" applyFont="1" applyBorder="1" applyAlignment="1">
      <alignment wrapText="1"/>
    </xf>
    <xf numFmtId="0" fontId="8" fillId="0" borderId="0" xfId="0" applyFont="1" applyAlignment="1">
      <alignment wrapText="1"/>
    </xf>
    <xf numFmtId="0" fontId="7" fillId="0" borderId="6" xfId="0" applyFont="1" applyBorder="1" applyAlignment="1">
      <alignment vertical="center" wrapText="1"/>
    </xf>
    <xf numFmtId="0" fontId="7" fillId="6" borderId="6" xfId="0" applyFont="1" applyFill="1" applyBorder="1" applyAlignment="1">
      <alignment vertical="center" wrapText="1"/>
    </xf>
    <xf numFmtId="0" fontId="7" fillId="6" borderId="6" xfId="0" applyFont="1" applyFill="1" applyBorder="1" applyAlignment="1">
      <alignment horizontal="left" vertical="center" wrapText="1" indent="3"/>
    </xf>
    <xf numFmtId="0" fontId="9" fillId="6" borderId="6" xfId="0" applyFont="1" applyFill="1" applyBorder="1" applyAlignment="1">
      <alignment horizontal="left" vertical="center" wrapText="1" indent="3"/>
    </xf>
    <xf numFmtId="0" fontId="9" fillId="6" borderId="7" xfId="0" applyFont="1" applyFill="1" applyBorder="1" applyAlignment="1">
      <alignment horizontal="left" vertical="center" wrapText="1" indent="3"/>
    </xf>
    <xf numFmtId="0" fontId="18" fillId="0" borderId="7" xfId="0" applyFont="1" applyBorder="1" applyAlignment="1">
      <alignment vertical="center"/>
    </xf>
    <xf numFmtId="0" fontId="19" fillId="0" borderId="6" xfId="0" applyFont="1" applyBorder="1"/>
    <xf numFmtId="0" fontId="9" fillId="5" borderId="1" xfId="0" applyFont="1" applyFill="1" applyBorder="1" applyAlignment="1">
      <alignment vertical="center" wrapText="1"/>
    </xf>
    <xf numFmtId="0" fontId="1" fillId="0" borderId="0" xfId="0" applyFont="1" applyAlignment="1">
      <alignment vertical="top"/>
    </xf>
    <xf numFmtId="0" fontId="1" fillId="0" borderId="0" xfId="0" applyFont="1" applyAlignment="1">
      <alignment horizontal="center" vertical="top"/>
    </xf>
    <xf numFmtId="0" fontId="0" fillId="0" borderId="0" xfId="0" applyAlignment="1">
      <alignment vertical="top"/>
    </xf>
    <xf numFmtId="0" fontId="15" fillId="0" borderId="0" xfId="0" applyFont="1" applyAlignment="1">
      <alignment horizontal="left" vertical="top"/>
    </xf>
    <xf numFmtId="0" fontId="17" fillId="2" borderId="0" xfId="0" applyFont="1" applyFill="1" applyAlignment="1">
      <alignment vertical="top"/>
    </xf>
    <xf numFmtId="0" fontId="17" fillId="2" borderId="0" xfId="0" applyFont="1" applyFill="1" applyAlignment="1">
      <alignment horizontal="center" vertical="top"/>
    </xf>
    <xf numFmtId="0" fontId="17" fillId="2" borderId="0" xfId="0" applyFont="1" applyFill="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horizontal="center" vertical="top"/>
    </xf>
    <xf numFmtId="2" fontId="1" fillId="4" borderId="1" xfId="0" applyNumberFormat="1" applyFont="1" applyFill="1" applyBorder="1" applyAlignment="1">
      <alignment horizontal="center" vertical="top"/>
    </xf>
    <xf numFmtId="0" fontId="20" fillId="0" borderId="0" xfId="0" applyFont="1" applyAlignment="1">
      <alignment horizontal="center" vertical="center"/>
    </xf>
    <xf numFmtId="2" fontId="1" fillId="0" borderId="1" xfId="1" applyNumberFormat="1" applyFont="1" applyBorder="1" applyAlignment="1">
      <alignment horizontal="center" vertical="top"/>
    </xf>
    <xf numFmtId="0" fontId="2" fillId="0" borderId="0" xfId="0" applyFont="1"/>
    <xf numFmtId="0" fontId="1" fillId="0" borderId="0" xfId="0" applyFont="1" applyAlignment="1">
      <alignment horizontal="center" vertical="center"/>
    </xf>
    <xf numFmtId="0" fontId="12" fillId="0" borderId="0" xfId="0" applyFont="1" applyAlignment="1">
      <alignment horizontal="right"/>
    </xf>
    <xf numFmtId="0" fontId="13" fillId="0" borderId="0" xfId="0" applyFont="1" applyAlignment="1">
      <alignment horizontal="center"/>
    </xf>
    <xf numFmtId="0" fontId="3" fillId="0" borderId="0" xfId="0" applyFont="1" applyAlignment="1">
      <alignment horizontal="center"/>
    </xf>
    <xf numFmtId="0" fontId="12" fillId="0" borderId="0" xfId="0" applyFont="1" applyAlignment="1">
      <alignment horizontal="right" vertical="center"/>
    </xf>
    <xf numFmtId="0" fontId="2" fillId="0" borderId="0" xfId="0" applyFont="1" applyAlignment="1">
      <alignment horizontal="center" vertical="center" wrapText="1"/>
    </xf>
    <xf numFmtId="0" fontId="16" fillId="0" borderId="0" xfId="0" applyFont="1" applyAlignment="1">
      <alignment horizontal="right" vertical="center"/>
    </xf>
    <xf numFmtId="0" fontId="16" fillId="0" borderId="0" xfId="0" applyFont="1" applyAlignment="1">
      <alignment horizontal="center" vertical="center"/>
    </xf>
    <xf numFmtId="0" fontId="14" fillId="3" borderId="0" xfId="0" applyFont="1" applyFill="1" applyAlignment="1">
      <alignment vertical="center"/>
    </xf>
    <xf numFmtId="0" fontId="14" fillId="3" borderId="0" xfId="0" applyFont="1" applyFill="1" applyAlignment="1">
      <alignment horizontal="left" vertical="center"/>
    </xf>
    <xf numFmtId="0" fontId="14" fillId="3" borderId="0" xfId="0" applyFont="1" applyFill="1" applyAlignment="1">
      <alignment horizontal="center" vertical="center" wrapText="1"/>
    </xf>
    <xf numFmtId="0" fontId="3" fillId="5" borderId="5" xfId="0" applyFont="1" applyFill="1" applyBorder="1" applyAlignment="1">
      <alignment horizontal="center" vertical="center"/>
    </xf>
    <xf numFmtId="0" fontId="3" fillId="5" borderId="5" xfId="0" applyFont="1" applyFill="1" applyBorder="1" applyAlignment="1">
      <alignment horizontal="center" vertical="center" wrapText="1"/>
    </xf>
    <xf numFmtId="0" fontId="1" fillId="6" borderId="8" xfId="0" applyFont="1" applyFill="1" applyBorder="1" applyAlignment="1">
      <alignment vertical="center" wrapText="1"/>
    </xf>
    <xf numFmtId="0" fontId="1" fillId="0" borderId="8" xfId="0" applyFont="1" applyBorder="1" applyAlignment="1">
      <alignment horizontal="center" vertical="center"/>
    </xf>
    <xf numFmtId="0" fontId="0" fillId="0" borderId="0" xfId="0" applyAlignment="1">
      <alignment vertical="center"/>
    </xf>
    <xf numFmtId="0" fontId="1" fillId="6" borderId="1" xfId="0" applyFont="1" applyFill="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1" xfId="0" applyFont="1" applyBorder="1" applyAlignment="1">
      <alignment vertical="center" wrapText="1"/>
    </xf>
    <xf numFmtId="0" fontId="1" fillId="0" borderId="11" xfId="0" applyFont="1" applyBorder="1" applyAlignment="1">
      <alignment horizontal="center" vertical="center"/>
    </xf>
    <xf numFmtId="0" fontId="1" fillId="0" borderId="8" xfId="0" applyFont="1" applyBorder="1" applyAlignment="1">
      <alignment vertical="center" wrapText="1"/>
    </xf>
    <xf numFmtId="0" fontId="1" fillId="0" borderId="7" xfId="0" applyFont="1" applyBorder="1" applyAlignment="1">
      <alignment vertical="center" wrapText="1"/>
    </xf>
    <xf numFmtId="0" fontId="1" fillId="0" borderId="7" xfId="0" applyFont="1" applyBorder="1" applyAlignment="1">
      <alignment horizontal="center" vertical="center"/>
    </xf>
    <xf numFmtId="0" fontId="0" fillId="0" borderId="0" xfId="0" applyAlignment="1">
      <alignment horizontal="center" vertical="center"/>
    </xf>
    <xf numFmtId="0" fontId="22" fillId="0" borderId="0" xfId="0" applyFont="1" applyAlignment="1">
      <alignment horizontal="center"/>
    </xf>
    <xf numFmtId="0" fontId="21" fillId="0" borderId="0" xfId="0" applyFont="1" applyAlignment="1">
      <alignment horizontal="center" vertical="center"/>
    </xf>
    <xf numFmtId="0" fontId="1" fillId="0" borderId="8"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vertical="center"/>
      <protection locked="0"/>
    </xf>
    <xf numFmtId="0" fontId="1" fillId="0" borderId="9" xfId="0" applyFont="1" applyBorder="1" applyAlignment="1" applyProtection="1">
      <alignment vertical="center"/>
      <protection locked="0"/>
    </xf>
    <xf numFmtId="0" fontId="1" fillId="0" borderId="1" xfId="0" applyFont="1" applyBorder="1" applyAlignment="1" applyProtection="1">
      <alignment vertical="center"/>
      <protection locked="0"/>
    </xf>
    <xf numFmtId="0" fontId="1" fillId="0" borderId="10" xfId="0" applyFont="1" applyBorder="1" applyAlignment="1" applyProtection="1">
      <alignment vertical="center"/>
      <protection locked="0"/>
    </xf>
    <xf numFmtId="0" fontId="1" fillId="0" borderId="11" xfId="0" applyFont="1" applyBorder="1" applyAlignment="1" applyProtection="1">
      <alignment vertical="center"/>
      <protection locked="0"/>
    </xf>
    <xf numFmtId="0" fontId="1" fillId="0" borderId="12" xfId="0" applyFont="1" applyBorder="1" applyAlignment="1" applyProtection="1">
      <alignment vertical="center"/>
      <protection locked="0"/>
    </xf>
    <xf numFmtId="0" fontId="1" fillId="0" borderId="7" xfId="0" applyFont="1" applyBorder="1" applyAlignment="1" applyProtection="1">
      <alignment vertical="center"/>
      <protection locked="0"/>
    </xf>
    <xf numFmtId="0" fontId="1" fillId="0" borderId="13" xfId="0" applyFont="1" applyBorder="1" applyAlignment="1" applyProtection="1">
      <alignment vertical="center"/>
      <protection locked="0"/>
    </xf>
    <xf numFmtId="0" fontId="24" fillId="0" borderId="0" xfId="0" applyFont="1" applyAlignment="1">
      <alignment horizontal="left"/>
    </xf>
    <xf numFmtId="0" fontId="0" fillId="0" borderId="0" xfId="0" applyAlignment="1">
      <alignment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9" fillId="0" borderId="16" xfId="0" applyFont="1" applyBorder="1" applyAlignment="1">
      <alignment horizontal="left" vertical="center"/>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7" fillId="6" borderId="17" xfId="0" applyFont="1" applyFill="1" applyBorder="1" applyAlignment="1">
      <alignment horizontal="left" vertical="center" wrapText="1"/>
    </xf>
    <xf numFmtId="0" fontId="7" fillId="6" borderId="6" xfId="0" applyFont="1" applyFill="1" applyBorder="1" applyAlignment="1">
      <alignment horizontal="left" vertical="center" wrapText="1"/>
    </xf>
    <xf numFmtId="0" fontId="7" fillId="6" borderId="7" xfId="0" applyFont="1" applyFill="1" applyBorder="1" applyAlignment="1">
      <alignment horizontal="left" vertical="center" wrapText="1"/>
    </xf>
    <xf numFmtId="0" fontId="7" fillId="6" borderId="5" xfId="0" applyFont="1" applyFill="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18" xfId="0" applyFont="1" applyBorder="1" applyAlignment="1">
      <alignment horizontal="left" vertical="center" wrapText="1"/>
    </xf>
    <xf numFmtId="0" fontId="7" fillId="0" borderId="17" xfId="0" applyFont="1" applyBorder="1" applyAlignment="1">
      <alignment horizontal="left" vertical="center" wrapText="1"/>
    </xf>
    <xf numFmtId="0" fontId="7" fillId="0" borderId="7" xfId="0" applyFont="1" applyBorder="1" applyAlignment="1">
      <alignment horizontal="left" vertical="center" wrapText="1"/>
    </xf>
  </cellXfs>
  <cellStyles count="2">
    <cellStyle name="Milliers" xfId="1" builtinId="3"/>
    <cellStyle name="Normal" xfId="0" builtinId="0"/>
  </cellStyles>
  <dxfs count="3">
    <dxf>
      <font>
        <color rgb="FFC00000"/>
      </font>
    </dxf>
    <dxf>
      <font>
        <b val="0"/>
        <i val="0"/>
        <strike val="0"/>
        <color rgb="FFFF0000"/>
      </font>
    </dxf>
    <dxf>
      <font>
        <b/>
        <i val="0"/>
        <color rgb="FFC00000"/>
      </font>
      <fill>
        <patternFill>
          <bgColor rgb="FFFD7174"/>
        </patternFill>
      </fill>
    </dxf>
  </dxfs>
  <tableStyles count="0" defaultTableStyle="TableStyleMedium9" defaultPivotStyle="PivotStyleLight16"/>
  <colors>
    <mruColors>
      <color rgb="FFFD7174"/>
      <color rgb="FFFB8073"/>
      <color rgb="FFD37B6F"/>
      <color rgb="FFB8F1FF"/>
      <color rgb="FFA8DAE8"/>
      <color rgb="FF008EBA"/>
      <color rgb="FF225B29"/>
      <color rgb="FF91AB50"/>
      <color rgb="FFF0B0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1"/>
  <c:style val="2"/>
  <c:chart>
    <c:title>
      <c:tx>
        <c:rich>
          <a:bodyPr/>
          <a:lstStyle/>
          <a:p>
            <a:pPr>
              <a:defRPr>
                <a:latin typeface="Montserrat" pitchFamily="2" charset="77"/>
              </a:defRPr>
            </a:pPr>
            <a:r>
              <a:rPr lang="fr-CA" sz="1400">
                <a:latin typeface="Montserrat" pitchFamily="2" charset="77"/>
              </a:rPr>
              <a:t>Priorité moyenne </a:t>
            </a:r>
            <a:br>
              <a:rPr lang="fr-CA" sz="1400">
                <a:latin typeface="Montserrat" pitchFamily="2" charset="77"/>
              </a:rPr>
            </a:br>
            <a:r>
              <a:rPr lang="fr-CA" sz="1400">
                <a:latin typeface="Montserrat" pitchFamily="2" charset="77"/>
              </a:rPr>
              <a:t>par sous-catégorie</a:t>
            </a:r>
          </a:p>
        </c:rich>
      </c:tx>
      <c:layout>
        <c:manualLayout>
          <c:xMode val="edge"/>
          <c:yMode val="edge"/>
          <c:x val="0.7433798611111111"/>
          <c:y val="4.4097222222222225E-2"/>
        </c:manualLayout>
      </c:layout>
      <c:overlay val="1"/>
    </c:title>
    <c:autoTitleDeleted val="0"/>
    <c:plotArea>
      <c:layout/>
      <c:barChart>
        <c:barDir val="col"/>
        <c:grouping val="clustered"/>
        <c:varyColors val="1"/>
        <c:ser>
          <c:idx val="0"/>
          <c:order val="0"/>
          <c:tx>
            <c:strRef>
              <c:f>Synthèse!$G$14</c:f>
              <c:strCache>
                <c:ptCount val="1"/>
                <c:pt idx="0">
                  <c:v>Moyenne Score Priorité</c:v>
                </c:pt>
              </c:strCache>
            </c:strRef>
          </c:tx>
          <c:spPr>
            <a:ln>
              <a:prstDash val="solid"/>
            </a:ln>
          </c:spPr>
          <c:invertIfNegative val="1"/>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Synthèse!$B$15:$B$24</c:f>
              <c:strCache>
                <c:ptCount val="10"/>
                <c:pt idx="0">
                  <c:v>Ressources et matières</c:v>
                </c:pt>
                <c:pt idx="1">
                  <c:v>Cycle de vie et écoconception</c:v>
                </c:pt>
                <c:pt idx="2">
                  <c:v>Sobriété numérique</c:v>
                </c:pt>
                <c:pt idx="3">
                  <c:v>Mobilité et logistique</c:v>
                </c:pt>
                <c:pt idx="4">
                  <c:v>Accessibilité et inclusion</c:v>
                </c:pt>
                <c:pt idx="5">
                  <c:v>Conditions et écosystème de travail</c:v>
                </c:pt>
                <c:pt idx="6">
                  <c:v>Impacts culturels et communautaires</c:v>
                </c:pt>
                <c:pt idx="7">
                  <c:v>Transparence et communication</c:v>
                </c:pt>
                <c:pt idx="8">
                  <c:v>Résilience et modèle d’affaires</c:v>
                </c:pt>
                <c:pt idx="9">
                  <c:v>Collaboration et parties prenantes</c:v>
                </c:pt>
              </c:strCache>
            </c:strRef>
          </c:cat>
          <c:val>
            <c:numRef>
              <c:f>Synthèse!$G$15:$G$24</c:f>
              <c:numCache>
                <c:formatCode>0.00</c:formatCode>
                <c:ptCount val="10"/>
                <c:pt idx="0">
                  <c:v>8</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03A-4CA2-9A6E-F93135771F67}"/>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l"/>
        <c:majorGridlines/>
        <c:title>
          <c:tx>
            <c:rich>
              <a:bodyPr/>
              <a:lstStyle/>
              <a:p>
                <a:pPr>
                  <a:defRPr sz="1100"/>
                </a:pPr>
                <a:r>
                  <a:rPr lang="fr-CA" sz="1100"/>
                  <a:t>Score moyen</a:t>
                </a:r>
              </a:p>
            </c:rich>
          </c:tx>
          <c:layout>
            <c:manualLayout>
              <c:xMode val="edge"/>
              <c:yMode val="edge"/>
              <c:x val="1.0289351851851852E-2"/>
              <c:y val="0.40419884259259259"/>
            </c:manualLayout>
          </c:layout>
          <c:overlay val="1"/>
        </c:title>
        <c:numFmt formatCode="0.00" sourceLinked="1"/>
        <c:majorTickMark val="none"/>
        <c:minorTickMark val="none"/>
        <c:tickLblPos val="nextTo"/>
        <c:crossAx val="10"/>
        <c:crosses val="autoZero"/>
        <c:crossBetween val="between"/>
      </c:valAx>
    </c:plotArea>
    <c:legend>
      <c:legendPos val="r"/>
      <c:overlay val="0"/>
      <c:txPr>
        <a:bodyPr/>
        <a:lstStyle/>
        <a:p>
          <a:pPr>
            <a:defRPr sz="1100">
              <a:latin typeface="Montserrat" pitchFamily="2" charset="77"/>
            </a:defRPr>
          </a:pPr>
          <a:endParaRPr lang="fr-FR"/>
        </a:p>
      </c:txPr>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133351</xdr:colOff>
      <xdr:row>0</xdr:row>
      <xdr:rowOff>38099</xdr:rowOff>
    </xdr:from>
    <xdr:to>
      <xdr:col>3</xdr:col>
      <xdr:colOff>526506</xdr:colOff>
      <xdr:row>6</xdr:row>
      <xdr:rowOff>804332</xdr:rowOff>
    </xdr:to>
    <xdr:pic>
      <xdr:nvPicPr>
        <xdr:cNvPr id="3" name="Image 2">
          <a:extLst>
            <a:ext uri="{FF2B5EF4-FFF2-40B4-BE49-F238E27FC236}">
              <a16:creationId xmlns:a16="http://schemas.microsoft.com/office/drawing/2014/main" id="{E5FAE481-CC2D-F41F-8CE7-F5FAEB9F8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1" y="38099"/>
          <a:ext cx="12317044" cy="2106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381000</xdr:colOff>
      <xdr:row>0</xdr:row>
      <xdr:rowOff>28575</xdr:rowOff>
    </xdr:from>
    <xdr:to>
      <xdr:col>1</xdr:col>
      <xdr:colOff>9277350</xdr:colOff>
      <xdr:row>6</xdr:row>
      <xdr:rowOff>328318</xdr:rowOff>
    </xdr:to>
    <xdr:pic>
      <xdr:nvPicPr>
        <xdr:cNvPr id="2" name="Image 1">
          <a:extLst>
            <a:ext uri="{FF2B5EF4-FFF2-40B4-BE49-F238E27FC236}">
              <a16:creationId xmlns:a16="http://schemas.microsoft.com/office/drawing/2014/main" id="{F8C8F34B-1354-4F39-80B5-ED1F738E1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28575"/>
          <a:ext cx="9505950" cy="1880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92184</xdr:colOff>
      <xdr:row>0</xdr:row>
      <xdr:rowOff>85044</xdr:rowOff>
    </xdr:from>
    <xdr:to>
      <xdr:col>10</xdr:col>
      <xdr:colOff>2661145</xdr:colOff>
      <xdr:row>8</xdr:row>
      <xdr:rowOff>200498</xdr:rowOff>
    </xdr:to>
    <xdr:pic>
      <xdr:nvPicPr>
        <xdr:cNvPr id="2" name="Image 1">
          <a:extLst>
            <a:ext uri="{FF2B5EF4-FFF2-40B4-BE49-F238E27FC236}">
              <a16:creationId xmlns:a16="http://schemas.microsoft.com/office/drawing/2014/main" id="{5AA35191-C38F-421C-8623-9060E2EA2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67363" y="85044"/>
          <a:ext cx="11430612" cy="2224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85724</xdr:colOff>
      <xdr:row>26</xdr:row>
      <xdr:rowOff>95250</xdr:rowOff>
    </xdr:from>
    <xdr:ext cx="9667875" cy="4320000"/>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xdr:from>
      <xdr:col>2</xdr:col>
      <xdr:colOff>190500</xdr:colOff>
      <xdr:row>28</xdr:row>
      <xdr:rowOff>47625</xdr:rowOff>
    </xdr:from>
    <xdr:to>
      <xdr:col>2</xdr:col>
      <xdr:colOff>209550</xdr:colOff>
      <xdr:row>46</xdr:row>
      <xdr:rowOff>28575</xdr:rowOff>
    </xdr:to>
    <xdr:cxnSp macro="">
      <xdr:nvCxnSpPr>
        <xdr:cNvPr id="5" name="Connecteur droit 4">
          <a:extLst>
            <a:ext uri="{FF2B5EF4-FFF2-40B4-BE49-F238E27FC236}">
              <a16:creationId xmlns:a16="http://schemas.microsoft.com/office/drawing/2014/main" id="{7BD7EB7D-0AC8-FBDD-2397-C60DD4303DBC}"/>
            </a:ext>
          </a:extLst>
        </xdr:cNvPr>
        <xdr:cNvCxnSpPr/>
      </xdr:nvCxnSpPr>
      <xdr:spPr>
        <a:xfrm flipH="1">
          <a:off x="2543175" y="4238625"/>
          <a:ext cx="19050" cy="34099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400050</xdr:colOff>
      <xdr:row>28</xdr:row>
      <xdr:rowOff>57150</xdr:rowOff>
    </xdr:from>
    <xdr:to>
      <xdr:col>4</xdr:col>
      <xdr:colOff>419100</xdr:colOff>
      <xdr:row>46</xdr:row>
      <xdr:rowOff>38100</xdr:rowOff>
    </xdr:to>
    <xdr:cxnSp macro="">
      <xdr:nvCxnSpPr>
        <xdr:cNvPr id="7" name="Connecteur droit 6">
          <a:extLst>
            <a:ext uri="{FF2B5EF4-FFF2-40B4-BE49-F238E27FC236}">
              <a16:creationId xmlns:a16="http://schemas.microsoft.com/office/drawing/2014/main" id="{BD339C0D-ECA6-469C-9A9F-B9D75CD36B6D}"/>
            </a:ext>
          </a:extLst>
        </xdr:cNvPr>
        <xdr:cNvCxnSpPr/>
      </xdr:nvCxnSpPr>
      <xdr:spPr>
        <a:xfrm flipH="1">
          <a:off x="4362450" y="4248150"/>
          <a:ext cx="19050" cy="34099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87586</xdr:rowOff>
    </xdr:from>
    <xdr:to>
      <xdr:col>7</xdr:col>
      <xdr:colOff>210864</xdr:colOff>
      <xdr:row>8</xdr:row>
      <xdr:rowOff>41582</xdr:rowOff>
    </xdr:to>
    <xdr:pic>
      <xdr:nvPicPr>
        <xdr:cNvPr id="3" name="Image 2">
          <a:extLst>
            <a:ext uri="{FF2B5EF4-FFF2-40B4-BE49-F238E27FC236}">
              <a16:creationId xmlns:a16="http://schemas.microsoft.com/office/drawing/2014/main" id="{9E8230F6-60A9-42D9-B7A6-C9C758FAD0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7586"/>
          <a:ext cx="9505950" cy="1880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sophie theberge" id="{FC16C57D-F156-F34D-B221-40C946E79F38}" userId="596a976b619dd691" providerId="Windows Live"/>
  <person displayName="Fannie Pelletier" id="{3563266F-B230-4D5F-993E-A8AF6AA9C425}" userId="78d32909540d3a48"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1" dT="2026-08-17T12:47:37.83" personId="{3563266F-B230-4D5F-993E-A8AF6AA9C425}" id="{B4E84D66-F834-45DF-9542-833AD91A6377}">
    <text>Voir onglet Instructions internes pour définition</text>
  </threadedComment>
  <threadedComment ref="E11" dT="2026-08-17T12:47:34.85" personId="{3563266F-B230-4D5F-993E-A8AF6AA9C425}" id="{4F494A09-4CED-4ABD-A814-BC1F583BA530}">
    <text>Voir onglet Instructions internes pour définition</text>
  </threadedComment>
  <threadedComment ref="F11" dT="2026-08-17T12:47:30.63" personId="{3563266F-B230-4D5F-993E-A8AF6AA9C425}" id="{16544E71-D914-40D6-90D2-E19EB758555A}">
    <text>Voir onglet Instructions internes pour définition</text>
  </threadedComment>
  <threadedComment ref="G13" dT="2026-05-28T13:27:26.33" personId="{FC16C57D-F156-F34D-B221-40C946E79F38}" id="{600DD4EC-2FD6-1C4F-A5D4-405A1197C130}" done="1">
    <text>Les couleurs sont pas facile a suivre...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B34"/>
  <sheetViews>
    <sheetView showGridLines="0" zoomScale="90" zoomScaleNormal="90" workbookViewId="0">
      <selection activeCell="F7" sqref="F7"/>
    </sheetView>
  </sheetViews>
  <sheetFormatPr baseColWidth="10" defaultColWidth="9.1640625" defaultRowHeight="16"/>
  <cols>
    <col min="1" max="1" width="6.5" customWidth="1"/>
    <col min="2" max="2" width="140.6640625" style="3" customWidth="1"/>
  </cols>
  <sheetData>
    <row r="2" spans="2:2" ht="15">
      <c r="B2"/>
    </row>
    <row r="5" spans="2:2" s="1" customFormat="1" ht="18.75" customHeight="1">
      <c r="B5" s="2"/>
    </row>
    <row r="6" spans="2:2" ht="26">
      <c r="B6" s="5"/>
    </row>
    <row r="7" spans="2:2" ht="79" customHeight="1">
      <c r="B7" s="4"/>
    </row>
    <row r="8" spans="2:2" ht="26">
      <c r="B8" s="5"/>
    </row>
    <row r="9" spans="2:2" ht="26">
      <c r="B9" s="4" t="s">
        <v>89</v>
      </c>
    </row>
    <row r="10" spans="2:2" ht="21" customHeight="1">
      <c r="B10" s="4"/>
    </row>
    <row r="11" spans="2:2" s="7" customFormat="1" ht="20">
      <c r="B11" s="12" t="s">
        <v>0</v>
      </c>
    </row>
    <row r="12" spans="2:2" s="9" customFormat="1" ht="19">
      <c r="B12" s="11"/>
    </row>
    <row r="13" spans="2:2" s="9" customFormat="1" ht="60">
      <c r="B13" s="10" t="s">
        <v>97</v>
      </c>
    </row>
    <row r="14" spans="2:2" s="9" customFormat="1" ht="19">
      <c r="B14" s="12"/>
    </row>
    <row r="15" spans="2:2" s="9" customFormat="1" ht="20">
      <c r="B15" s="11" t="s">
        <v>98</v>
      </c>
    </row>
    <row r="16" spans="2:2" s="9" customFormat="1" ht="60">
      <c r="B16" s="13" t="s">
        <v>90</v>
      </c>
    </row>
    <row r="17" spans="2:2" s="9" customFormat="1" ht="19">
      <c r="B17" s="11"/>
    </row>
    <row r="18" spans="2:2" s="9" customFormat="1" ht="20">
      <c r="B18" s="10" t="s">
        <v>91</v>
      </c>
    </row>
    <row r="19" spans="2:2" s="9" customFormat="1" ht="20">
      <c r="B19" s="13" t="s">
        <v>92</v>
      </c>
    </row>
    <row r="20" spans="2:2" s="9" customFormat="1" ht="20">
      <c r="B20" s="13" t="s">
        <v>93</v>
      </c>
    </row>
    <row r="21" spans="2:2" s="9" customFormat="1" ht="20">
      <c r="B21" s="13" t="s">
        <v>94</v>
      </c>
    </row>
    <row r="22" spans="2:2" s="9" customFormat="1" ht="20">
      <c r="B22" s="13" t="s">
        <v>95</v>
      </c>
    </row>
    <row r="23" spans="2:2" s="9" customFormat="1" ht="19">
      <c r="B23" s="11"/>
    </row>
    <row r="24" spans="2:2" s="9" customFormat="1" ht="40">
      <c r="B24" s="14" t="s">
        <v>96</v>
      </c>
    </row>
    <row r="25" spans="2:2" s="9" customFormat="1" ht="19">
      <c r="B25" s="11"/>
    </row>
    <row r="26" spans="2:2" s="9" customFormat="1" ht="80">
      <c r="B26" s="11" t="s">
        <v>99</v>
      </c>
    </row>
    <row r="27" spans="2:2" s="9" customFormat="1" ht="19">
      <c r="B27" s="8"/>
    </row>
    <row r="28" spans="2:2" s="9" customFormat="1" ht="19">
      <c r="B28" s="8"/>
    </row>
    <row r="29" spans="2:2" s="9" customFormat="1" ht="19">
      <c r="B29" s="8"/>
    </row>
    <row r="30" spans="2:2" s="9" customFormat="1" ht="19">
      <c r="B30" s="8"/>
    </row>
    <row r="31" spans="2:2" s="9" customFormat="1" ht="19">
      <c r="B31" s="6"/>
    </row>
    <row r="32" spans="2:2" s="9" customFormat="1" ht="19">
      <c r="B32" s="8"/>
    </row>
    <row r="33" spans="2:2" s="9" customFormat="1" ht="19">
      <c r="B33" s="8"/>
    </row>
    <row r="34" spans="2:2" ht="19">
      <c r="B34" s="8"/>
    </row>
  </sheetData>
  <sheetProtection algorithmName="SHA-512" hashValue="CI15uTqfKtgDtUOMf1ytubGpYscBPoXOxOiGJvPxlWdo8jcBcDftecHcJNMFRTD76Vn53zvUIfWSK6D/QKGypw==" saltValue="pNegevEmwcGnUZWjV6MUVQ==" spinCount="100000" sheet="1" objects="1" scenarios="1" selectLockedCells="1"/>
  <printOptions horizontalCentered="1" verticalCentered="1"/>
  <pageMargins left="0.45" right="0.45" top="0.5" bottom="0.5" header="0.3" footer="0.3"/>
  <pageSetup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2CD14-FA18-0640-9AA8-24DF3B995AA7}">
  <sheetPr>
    <pageSetUpPr fitToPage="1"/>
  </sheetPr>
  <dimension ref="B5:B60"/>
  <sheetViews>
    <sheetView showGridLines="0" zoomScale="90" zoomScaleNormal="90" workbookViewId="0">
      <selection activeCell="F57" sqref="F57"/>
    </sheetView>
  </sheetViews>
  <sheetFormatPr baseColWidth="10" defaultColWidth="9.1640625" defaultRowHeight="16"/>
  <cols>
    <col min="2" max="2" width="140.6640625" style="3" customWidth="1"/>
  </cols>
  <sheetData>
    <row r="5" spans="2:2" s="1" customFormat="1" ht="18.75" customHeight="1">
      <c r="B5" s="2"/>
    </row>
    <row r="6" spans="2:2" ht="26">
      <c r="B6" s="5"/>
    </row>
    <row r="7" spans="2:2" ht="26">
      <c r="B7" s="4"/>
    </row>
    <row r="8" spans="2:2" ht="12.75" customHeight="1">
      <c r="B8" s="5"/>
    </row>
    <row r="9" spans="2:2" ht="26">
      <c r="B9" s="4" t="s">
        <v>100</v>
      </c>
    </row>
    <row r="10" spans="2:2" s="9" customFormat="1" ht="19">
      <c r="B10" s="6"/>
    </row>
    <row r="11" spans="2:2" s="18" customFormat="1" ht="37" customHeight="1">
      <c r="B11" s="38" t="s">
        <v>103</v>
      </c>
    </row>
    <row r="12" spans="2:2" s="9" customFormat="1" ht="19">
      <c r="B12" s="15"/>
    </row>
    <row r="13" spans="2:2" s="9" customFormat="1" ht="40">
      <c r="B13" s="28" t="s">
        <v>110</v>
      </c>
    </row>
    <row r="14" spans="2:2" s="9" customFormat="1" ht="19">
      <c r="B14" s="15"/>
    </row>
    <row r="15" spans="2:2" s="9" customFormat="1" ht="40">
      <c r="B15" s="28" t="s">
        <v>111</v>
      </c>
    </row>
    <row r="16" spans="2:2" s="9" customFormat="1" ht="19">
      <c r="B16" s="15"/>
    </row>
    <row r="17" spans="2:2" s="9" customFormat="1" ht="19">
      <c r="B17" s="16" t="s">
        <v>112</v>
      </c>
    </row>
    <row r="18" spans="2:2" s="9" customFormat="1" ht="19">
      <c r="B18" s="15"/>
    </row>
    <row r="19" spans="2:2" s="9" customFormat="1" ht="19">
      <c r="B19" s="16" t="s">
        <v>101</v>
      </c>
    </row>
    <row r="20" spans="2:2" s="9" customFormat="1" ht="19">
      <c r="B20" s="15" t="s">
        <v>83</v>
      </c>
    </row>
    <row r="21" spans="2:2" s="9" customFormat="1" ht="19">
      <c r="B21" s="15" t="s">
        <v>84</v>
      </c>
    </row>
    <row r="22" spans="2:2" s="9" customFormat="1" ht="19">
      <c r="B22" s="15" t="s">
        <v>85</v>
      </c>
    </row>
    <row r="23" spans="2:2" s="9" customFormat="1" ht="19">
      <c r="B23" s="15"/>
    </row>
    <row r="24" spans="2:2" s="9" customFormat="1" ht="19">
      <c r="B24" s="17" t="s">
        <v>1</v>
      </c>
    </row>
    <row r="25" spans="2:2" s="18" customFormat="1" ht="24" customHeight="1">
      <c r="B25" s="20" t="s">
        <v>86</v>
      </c>
    </row>
    <row r="26" spans="2:2" s="18" customFormat="1" ht="24" customHeight="1">
      <c r="B26" s="20" t="s">
        <v>87</v>
      </c>
    </row>
    <row r="27" spans="2:2" s="18" customFormat="1" ht="24" customHeight="1">
      <c r="B27" s="21" t="s">
        <v>88</v>
      </c>
    </row>
    <row r="28" spans="2:2" s="9" customFormat="1" ht="19">
      <c r="B28" s="8"/>
    </row>
    <row r="29" spans="2:2" s="18" customFormat="1" ht="30" customHeight="1">
      <c r="B29" s="19" t="s">
        <v>102</v>
      </c>
    </row>
    <row r="30" spans="2:2" s="30" customFormat="1" ht="68" customHeight="1">
      <c r="B30" s="29" t="s">
        <v>113</v>
      </c>
    </row>
    <row r="31" spans="2:2" s="9" customFormat="1" ht="19">
      <c r="B31" s="15"/>
    </row>
    <row r="32" spans="2:2" s="9" customFormat="1" ht="19">
      <c r="B32" s="17" t="s">
        <v>114</v>
      </c>
    </row>
    <row r="33" spans="2:2" s="9" customFormat="1" ht="19">
      <c r="B33" s="15" t="s">
        <v>115</v>
      </c>
    </row>
    <row r="34" spans="2:2" s="9" customFormat="1" ht="19">
      <c r="B34" s="15" t="s">
        <v>117</v>
      </c>
    </row>
    <row r="35" spans="2:2" s="9" customFormat="1" ht="40">
      <c r="B35" s="29" t="s">
        <v>116</v>
      </c>
    </row>
    <row r="36" spans="2:2" s="9" customFormat="1" ht="19">
      <c r="B36" s="29"/>
    </row>
    <row r="37" spans="2:2" s="18" customFormat="1" ht="80">
      <c r="B37" s="31" t="s">
        <v>118</v>
      </c>
    </row>
    <row r="38" spans="2:2" s="9" customFormat="1" ht="19">
      <c r="B38" s="15"/>
    </row>
    <row r="39" spans="2:2" s="9" customFormat="1" ht="19">
      <c r="B39" s="37" t="s">
        <v>4</v>
      </c>
    </row>
    <row r="40" spans="2:2" s="23" customFormat="1" ht="27" customHeight="1">
      <c r="B40" s="26" t="s">
        <v>5</v>
      </c>
    </row>
    <row r="41" spans="2:2" s="23" customFormat="1" ht="27" customHeight="1">
      <c r="B41" s="26" t="s">
        <v>6</v>
      </c>
    </row>
    <row r="42" spans="2:2" s="23" customFormat="1" ht="27" customHeight="1">
      <c r="B42" s="27" t="s">
        <v>7</v>
      </c>
    </row>
    <row r="43" spans="2:2" s="23" customFormat="1" ht="27" customHeight="1">
      <c r="B43" s="27" t="s">
        <v>132</v>
      </c>
    </row>
    <row r="44" spans="2:2" s="9" customFormat="1" ht="19">
      <c r="B44" s="8"/>
    </row>
    <row r="45" spans="2:2" s="9" customFormat="1" ht="19">
      <c r="B45" s="8"/>
    </row>
    <row r="46" spans="2:2" s="18" customFormat="1" ht="28" customHeight="1">
      <c r="B46" s="19" t="s">
        <v>104</v>
      </c>
    </row>
    <row r="47" spans="2:2" s="18" customFormat="1" ht="35" customHeight="1">
      <c r="B47" s="20" t="s">
        <v>2</v>
      </c>
    </row>
    <row r="48" spans="2:2" s="18" customFormat="1" ht="27" customHeight="1">
      <c r="B48" s="36" t="s">
        <v>3</v>
      </c>
    </row>
    <row r="49" spans="2:2" s="9" customFormat="1" ht="19">
      <c r="B49" s="8"/>
    </row>
    <row r="50" spans="2:2" s="18" customFormat="1" ht="30" customHeight="1">
      <c r="B50" s="19" t="s">
        <v>105</v>
      </c>
    </row>
    <row r="51" spans="2:2" s="9" customFormat="1" ht="29" customHeight="1">
      <c r="B51" s="15" t="s">
        <v>107</v>
      </c>
    </row>
    <row r="52" spans="2:2" s="9" customFormat="1" ht="29" customHeight="1">
      <c r="B52" s="15" t="s">
        <v>108</v>
      </c>
    </row>
    <row r="53" spans="2:2" s="9" customFormat="1" ht="50" customHeight="1">
      <c r="B53" s="22" t="s">
        <v>109</v>
      </c>
    </row>
    <row r="54" spans="2:2" s="9" customFormat="1" ht="19">
      <c r="B54" s="8"/>
    </row>
    <row r="55" spans="2:2" s="18" customFormat="1" ht="34" customHeight="1">
      <c r="B55" s="19" t="s">
        <v>106</v>
      </c>
    </row>
    <row r="56" spans="2:2" s="9" customFormat="1" ht="69" customHeight="1">
      <c r="B56" s="32" t="s">
        <v>119</v>
      </c>
    </row>
    <row r="57" spans="2:2" s="24" customFormat="1" ht="140">
      <c r="B57" s="33" t="s">
        <v>139</v>
      </c>
    </row>
    <row r="58" spans="2:2" s="24" customFormat="1" ht="40">
      <c r="B58" s="34" t="s">
        <v>120</v>
      </c>
    </row>
    <row r="59" spans="2:2" s="24" customFormat="1" ht="15.75" customHeight="1">
      <c r="B59" s="25"/>
    </row>
    <row r="60" spans="2:2" s="24" customFormat="1" ht="67" customHeight="1">
      <c r="B60" s="35" t="s">
        <v>121</v>
      </c>
    </row>
  </sheetData>
  <sheetProtection algorithmName="SHA-512" hashValue="+wXBguVZuYuRTLNT8kPejmJWxwwIWVr0YoaAuOPSQiDjuqvwnoLlR/P6EJnfwGet9+rH3Gz/ATR99LzQrBshxw==" saltValue="kLWuCGYMhhzZSMFsGd+Rig==" spinCount="100000" sheet="1" objects="1" scenarios="1"/>
  <printOptions horizontalCentered="1" verticalCentered="1"/>
  <pageMargins left="0.45" right="0.45" top="0.5" bottom="0.5" header="0.3" footer="0.3"/>
  <pageSetup scale="3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8:K65"/>
  <sheetViews>
    <sheetView showGridLines="0" tabSelected="1" zoomScale="56" zoomScaleNormal="56" workbookViewId="0">
      <pane ySplit="13" topLeftCell="A14" activePane="bottomLeft" state="frozen"/>
      <selection pane="bottomLeft" activeCell="D78" sqref="D78"/>
    </sheetView>
  </sheetViews>
  <sheetFormatPr baseColWidth="10" defaultColWidth="9.1640625" defaultRowHeight="16"/>
  <cols>
    <col min="1" max="1" width="34" style="3" customWidth="1"/>
    <col min="2" max="2" width="41.33203125" style="3" customWidth="1"/>
    <col min="3" max="3" width="56.6640625" style="3" customWidth="1"/>
    <col min="4" max="4" width="22" style="2" customWidth="1"/>
    <col min="5" max="5" width="27" style="2" customWidth="1"/>
    <col min="6" max="6" width="24.33203125" style="2" customWidth="1"/>
    <col min="7" max="7" width="20.1640625" style="2" customWidth="1"/>
    <col min="8" max="8" width="21.5" style="52" customWidth="1"/>
    <col min="9" max="9" width="40.83203125" style="3" customWidth="1"/>
    <col min="10" max="10" width="50.5" style="3" customWidth="1"/>
    <col min="11" max="11" width="40" style="3" customWidth="1"/>
  </cols>
  <sheetData>
    <row r="8" spans="1:11" ht="34.5" customHeight="1">
      <c r="A8" s="91" t="s">
        <v>89</v>
      </c>
      <c r="B8" s="91"/>
      <c r="C8" s="91"/>
      <c r="D8" s="91"/>
      <c r="E8" s="91"/>
      <c r="F8" s="91"/>
      <c r="G8" s="91"/>
      <c r="H8" s="91"/>
      <c r="I8" s="91"/>
      <c r="J8" s="91"/>
      <c r="K8" s="91"/>
    </row>
    <row r="9" spans="1:11">
      <c r="B9" s="51"/>
    </row>
    <row r="10" spans="1:11">
      <c r="C10" s="53"/>
      <c r="D10" s="54"/>
      <c r="E10" s="54"/>
      <c r="F10" s="54"/>
      <c r="I10" s="55"/>
      <c r="J10" s="55"/>
      <c r="K10" s="55"/>
    </row>
    <row r="11" spans="1:11" ht="34">
      <c r="C11" s="56"/>
      <c r="D11" s="57" t="s">
        <v>8</v>
      </c>
      <c r="E11" s="57" t="s">
        <v>9</v>
      </c>
      <c r="F11" s="57" t="s">
        <v>138</v>
      </c>
      <c r="I11" s="93" t="s">
        <v>79</v>
      </c>
      <c r="J11" s="94"/>
      <c r="K11" s="95"/>
    </row>
    <row r="12" spans="1:11" ht="26" customHeight="1">
      <c r="C12" s="58" t="s">
        <v>136</v>
      </c>
      <c r="D12" s="59">
        <v>2</v>
      </c>
      <c r="E12" s="59">
        <v>1</v>
      </c>
      <c r="F12" s="59">
        <v>0.5</v>
      </c>
    </row>
    <row r="13" spans="1:11" ht="52" thickBot="1">
      <c r="A13" s="60" t="s">
        <v>10</v>
      </c>
      <c r="B13" s="61" t="s">
        <v>11</v>
      </c>
      <c r="C13" s="60" t="s">
        <v>123</v>
      </c>
      <c r="D13" s="62" t="s">
        <v>133</v>
      </c>
      <c r="E13" s="62" t="s">
        <v>134</v>
      </c>
      <c r="F13" s="62" t="s">
        <v>135</v>
      </c>
      <c r="G13" s="62" t="s">
        <v>12</v>
      </c>
      <c r="H13" s="62" t="s">
        <v>13</v>
      </c>
      <c r="I13" s="63" t="s">
        <v>122</v>
      </c>
      <c r="J13" s="64" t="s">
        <v>78</v>
      </c>
      <c r="K13" s="64" t="s">
        <v>124</v>
      </c>
    </row>
    <row r="14" spans="1:11" s="67" customFormat="1" ht="20" customHeight="1" thickBot="1">
      <c r="A14" s="96" t="s">
        <v>14</v>
      </c>
      <c r="B14" s="102" t="s">
        <v>15</v>
      </c>
      <c r="C14" s="65" t="s">
        <v>16</v>
      </c>
      <c r="D14" s="79">
        <v>3</v>
      </c>
      <c r="E14" s="79">
        <v>3</v>
      </c>
      <c r="F14" s="79">
        <v>2</v>
      </c>
      <c r="G14" s="66">
        <f t="shared" ref="G14:G60" si="0">((D14*$D$12)+(E14*$E$12))-(F14*$F$12)</f>
        <v>8</v>
      </c>
      <c r="H14" s="66" t="str">
        <f>IF(G14&gt;=5,"Élevée",IF(G14&gt;=3,"Moyenne","Faible"))</f>
        <v>Élevée</v>
      </c>
      <c r="I14" s="83"/>
      <c r="J14" s="83"/>
      <c r="K14" s="84"/>
    </row>
    <row r="15" spans="1:11" s="67" customFormat="1" ht="20" customHeight="1" thickBot="1">
      <c r="A15" s="97"/>
      <c r="B15" s="103"/>
      <c r="C15" s="68" t="s">
        <v>17</v>
      </c>
      <c r="D15" s="79"/>
      <c r="E15" s="79"/>
      <c r="F15" s="79"/>
      <c r="G15" s="69">
        <f t="shared" si="0"/>
        <v>0</v>
      </c>
      <c r="H15" s="69" t="str">
        <f t="shared" ref="H15:H60" si="1">IF(G15&gt;=5,"Élevée",IF(G15&gt;=3,"Moyenne","Faible"))</f>
        <v>Faible</v>
      </c>
      <c r="I15" s="85"/>
      <c r="J15" s="85"/>
      <c r="K15" s="86"/>
    </row>
    <row r="16" spans="1:11" s="67" customFormat="1" ht="20" customHeight="1" thickBot="1">
      <c r="A16" s="97"/>
      <c r="B16" s="103"/>
      <c r="C16" s="68" t="s">
        <v>18</v>
      </c>
      <c r="D16" s="79"/>
      <c r="E16" s="79"/>
      <c r="F16" s="79"/>
      <c r="G16" s="69">
        <f t="shared" si="0"/>
        <v>0</v>
      </c>
      <c r="H16" s="69" t="str">
        <f t="shared" si="1"/>
        <v>Faible</v>
      </c>
      <c r="I16" s="85"/>
      <c r="J16" s="85"/>
      <c r="K16" s="86"/>
    </row>
    <row r="17" spans="1:11" s="67" customFormat="1" ht="20" customHeight="1" thickBot="1">
      <c r="A17" s="97"/>
      <c r="B17" s="103"/>
      <c r="C17" s="68" t="s">
        <v>19</v>
      </c>
      <c r="D17" s="79"/>
      <c r="E17" s="79"/>
      <c r="F17" s="79"/>
      <c r="G17" s="69">
        <f t="shared" si="0"/>
        <v>0</v>
      </c>
      <c r="H17" s="69" t="str">
        <f t="shared" si="1"/>
        <v>Faible</v>
      </c>
      <c r="I17" s="85"/>
      <c r="J17" s="85"/>
      <c r="K17" s="86"/>
    </row>
    <row r="18" spans="1:11" s="67" customFormat="1" ht="20" customHeight="1">
      <c r="A18" s="97"/>
      <c r="B18" s="104"/>
      <c r="C18" s="68" t="s">
        <v>20</v>
      </c>
      <c r="D18" s="79"/>
      <c r="E18" s="79"/>
      <c r="F18" s="79"/>
      <c r="G18" s="69">
        <f t="shared" si="0"/>
        <v>0</v>
      </c>
      <c r="H18" s="69" t="str">
        <f t="shared" si="1"/>
        <v>Faible</v>
      </c>
      <c r="I18" s="85"/>
      <c r="J18" s="85"/>
      <c r="K18" s="86"/>
    </row>
    <row r="19" spans="1:11" s="67" customFormat="1" ht="40.5" customHeight="1">
      <c r="A19" s="97"/>
      <c r="B19" s="105" t="s">
        <v>21</v>
      </c>
      <c r="C19" s="68" t="s">
        <v>22</v>
      </c>
      <c r="D19" s="80"/>
      <c r="E19" s="80"/>
      <c r="F19" s="80"/>
      <c r="G19" s="69">
        <f t="shared" si="0"/>
        <v>0</v>
      </c>
      <c r="H19" s="69" t="str">
        <f t="shared" si="1"/>
        <v>Faible</v>
      </c>
      <c r="I19" s="85"/>
      <c r="J19" s="85"/>
      <c r="K19" s="86"/>
    </row>
    <row r="20" spans="1:11" s="67" customFormat="1" ht="20" customHeight="1">
      <c r="A20" s="97"/>
      <c r="B20" s="103"/>
      <c r="C20" s="68" t="s">
        <v>23</v>
      </c>
      <c r="D20" s="80"/>
      <c r="E20" s="80"/>
      <c r="F20" s="80"/>
      <c r="G20" s="69">
        <f t="shared" si="0"/>
        <v>0</v>
      </c>
      <c r="H20" s="69" t="str">
        <f t="shared" si="1"/>
        <v>Faible</v>
      </c>
      <c r="I20" s="85"/>
      <c r="J20" s="85"/>
      <c r="K20" s="86"/>
    </row>
    <row r="21" spans="1:11" s="67" customFormat="1" ht="20" customHeight="1">
      <c r="A21" s="97"/>
      <c r="B21" s="103"/>
      <c r="C21" s="68" t="s">
        <v>24</v>
      </c>
      <c r="D21" s="80"/>
      <c r="E21" s="80"/>
      <c r="F21" s="80"/>
      <c r="G21" s="69">
        <f t="shared" si="0"/>
        <v>0</v>
      </c>
      <c r="H21" s="69" t="str">
        <f t="shared" si="1"/>
        <v>Faible</v>
      </c>
      <c r="I21" s="85"/>
      <c r="J21" s="85"/>
      <c r="K21" s="86"/>
    </row>
    <row r="22" spans="1:11" s="67" customFormat="1" ht="20" customHeight="1">
      <c r="A22" s="97"/>
      <c r="B22" s="103"/>
      <c r="C22" s="68" t="s">
        <v>25</v>
      </c>
      <c r="D22" s="80"/>
      <c r="E22" s="80"/>
      <c r="F22" s="80"/>
      <c r="G22" s="69">
        <f t="shared" si="0"/>
        <v>0</v>
      </c>
      <c r="H22" s="69" t="str">
        <f t="shared" si="1"/>
        <v>Faible</v>
      </c>
      <c r="I22" s="85"/>
      <c r="J22" s="85"/>
      <c r="K22" s="86"/>
    </row>
    <row r="23" spans="1:11" s="67" customFormat="1" ht="20" customHeight="1">
      <c r="A23" s="97"/>
      <c r="B23" s="104"/>
      <c r="C23" s="68" t="s">
        <v>26</v>
      </c>
      <c r="D23" s="80"/>
      <c r="E23" s="80"/>
      <c r="F23" s="80"/>
      <c r="G23" s="69">
        <f t="shared" si="0"/>
        <v>0</v>
      </c>
      <c r="H23" s="69" t="str">
        <f t="shared" si="1"/>
        <v>Faible</v>
      </c>
      <c r="I23" s="85"/>
      <c r="J23" s="85"/>
      <c r="K23" s="86"/>
    </row>
    <row r="24" spans="1:11" s="67" customFormat="1" ht="20" customHeight="1">
      <c r="A24" s="97"/>
      <c r="B24" s="105" t="s">
        <v>27</v>
      </c>
      <c r="C24" s="68" t="s">
        <v>28</v>
      </c>
      <c r="D24" s="80"/>
      <c r="E24" s="80"/>
      <c r="F24" s="80"/>
      <c r="G24" s="69">
        <f t="shared" si="0"/>
        <v>0</v>
      </c>
      <c r="H24" s="69" t="str">
        <f t="shared" si="1"/>
        <v>Faible</v>
      </c>
      <c r="I24" s="85"/>
      <c r="J24" s="85"/>
      <c r="K24" s="86"/>
    </row>
    <row r="25" spans="1:11" s="67" customFormat="1" ht="20" customHeight="1">
      <c r="A25" s="97"/>
      <c r="B25" s="103"/>
      <c r="C25" s="68" t="s">
        <v>29</v>
      </c>
      <c r="D25" s="80"/>
      <c r="E25" s="80"/>
      <c r="F25" s="80"/>
      <c r="G25" s="69">
        <f t="shared" si="0"/>
        <v>0</v>
      </c>
      <c r="H25" s="69" t="str">
        <f t="shared" si="1"/>
        <v>Faible</v>
      </c>
      <c r="I25" s="85"/>
      <c r="J25" s="85"/>
      <c r="K25" s="86"/>
    </row>
    <row r="26" spans="1:11" s="67" customFormat="1" ht="20" customHeight="1">
      <c r="A26" s="97"/>
      <c r="B26" s="103"/>
      <c r="C26" s="68" t="s">
        <v>30</v>
      </c>
      <c r="D26" s="80"/>
      <c r="E26" s="80"/>
      <c r="F26" s="80"/>
      <c r="G26" s="69">
        <f t="shared" si="0"/>
        <v>0</v>
      </c>
      <c r="H26" s="69" t="str">
        <f t="shared" si="1"/>
        <v>Faible</v>
      </c>
      <c r="I26" s="85"/>
      <c r="J26" s="85"/>
      <c r="K26" s="86"/>
    </row>
    <row r="27" spans="1:11" s="67" customFormat="1" ht="20" customHeight="1">
      <c r="A27" s="97"/>
      <c r="B27" s="103"/>
      <c r="C27" s="68" t="s">
        <v>31</v>
      </c>
      <c r="D27" s="80"/>
      <c r="E27" s="80"/>
      <c r="F27" s="80"/>
      <c r="G27" s="69">
        <f t="shared" si="0"/>
        <v>0</v>
      </c>
      <c r="H27" s="69" t="str">
        <f t="shared" si="1"/>
        <v>Faible</v>
      </c>
      <c r="I27" s="85"/>
      <c r="J27" s="85"/>
      <c r="K27" s="86"/>
    </row>
    <row r="28" spans="1:11" s="67" customFormat="1" ht="20" customHeight="1">
      <c r="A28" s="97"/>
      <c r="B28" s="104"/>
      <c r="C28" s="68" t="s">
        <v>32</v>
      </c>
      <c r="D28" s="80"/>
      <c r="E28" s="80"/>
      <c r="F28" s="80"/>
      <c r="G28" s="69">
        <f t="shared" si="0"/>
        <v>0</v>
      </c>
      <c r="H28" s="69" t="str">
        <f t="shared" si="1"/>
        <v>Faible</v>
      </c>
      <c r="I28" s="85"/>
      <c r="J28" s="85"/>
      <c r="K28" s="86"/>
    </row>
    <row r="29" spans="1:11" s="67" customFormat="1" ht="20" customHeight="1">
      <c r="A29" s="97"/>
      <c r="B29" s="106" t="s">
        <v>33</v>
      </c>
      <c r="C29" s="70" t="s">
        <v>34</v>
      </c>
      <c r="D29" s="80"/>
      <c r="E29" s="80"/>
      <c r="F29" s="80"/>
      <c r="G29" s="69">
        <f t="shared" si="0"/>
        <v>0</v>
      </c>
      <c r="H29" s="69" t="str">
        <f t="shared" si="1"/>
        <v>Faible</v>
      </c>
      <c r="I29" s="85"/>
      <c r="J29" s="85"/>
      <c r="K29" s="86"/>
    </row>
    <row r="30" spans="1:11" s="67" customFormat="1" ht="20" customHeight="1">
      <c r="A30" s="97"/>
      <c r="B30" s="107"/>
      <c r="C30" s="70" t="s">
        <v>35</v>
      </c>
      <c r="D30" s="80"/>
      <c r="E30" s="80"/>
      <c r="F30" s="80"/>
      <c r="G30" s="69">
        <f t="shared" si="0"/>
        <v>0</v>
      </c>
      <c r="H30" s="69" t="str">
        <f t="shared" si="1"/>
        <v>Faible</v>
      </c>
      <c r="I30" s="85"/>
      <c r="J30" s="85"/>
      <c r="K30" s="86"/>
    </row>
    <row r="31" spans="1:11" s="67" customFormat="1" ht="20" customHeight="1">
      <c r="A31" s="97"/>
      <c r="B31" s="107"/>
      <c r="C31" s="70" t="s">
        <v>36</v>
      </c>
      <c r="D31" s="80"/>
      <c r="E31" s="80"/>
      <c r="F31" s="80"/>
      <c r="G31" s="69">
        <f t="shared" si="0"/>
        <v>0</v>
      </c>
      <c r="H31" s="69" t="str">
        <f t="shared" si="1"/>
        <v>Faible</v>
      </c>
      <c r="I31" s="85"/>
      <c r="J31" s="85"/>
      <c r="K31" s="86"/>
    </row>
    <row r="32" spans="1:11" s="67" customFormat="1" ht="20" customHeight="1" thickBot="1">
      <c r="A32" s="98"/>
      <c r="B32" s="108"/>
      <c r="C32" s="71" t="s">
        <v>37</v>
      </c>
      <c r="D32" s="81"/>
      <c r="E32" s="81"/>
      <c r="F32" s="81"/>
      <c r="G32" s="72">
        <f t="shared" si="0"/>
        <v>0</v>
      </c>
      <c r="H32" s="72" t="str">
        <f t="shared" si="1"/>
        <v>Faible</v>
      </c>
      <c r="I32" s="87"/>
      <c r="J32" s="87"/>
      <c r="K32" s="88"/>
    </row>
    <row r="33" spans="1:11" s="67" customFormat="1" ht="20" customHeight="1">
      <c r="A33" s="96" t="s">
        <v>38</v>
      </c>
      <c r="B33" s="109" t="s">
        <v>39</v>
      </c>
      <c r="C33" s="73" t="s">
        <v>40</v>
      </c>
      <c r="D33" s="79"/>
      <c r="E33" s="79"/>
      <c r="F33" s="79"/>
      <c r="G33" s="66">
        <f t="shared" si="0"/>
        <v>0</v>
      </c>
      <c r="H33" s="66" t="str">
        <f t="shared" si="1"/>
        <v>Faible</v>
      </c>
      <c r="I33" s="83"/>
      <c r="J33" s="83"/>
      <c r="K33" s="84"/>
    </row>
    <row r="34" spans="1:11" s="67" customFormat="1" ht="20" customHeight="1">
      <c r="A34" s="97"/>
      <c r="B34" s="107"/>
      <c r="C34" s="74" t="s">
        <v>41</v>
      </c>
      <c r="D34" s="82"/>
      <c r="E34" s="82"/>
      <c r="F34" s="82"/>
      <c r="G34" s="75">
        <f t="shared" si="0"/>
        <v>0</v>
      </c>
      <c r="H34" s="75" t="str">
        <f t="shared" si="1"/>
        <v>Faible</v>
      </c>
      <c r="I34" s="89"/>
      <c r="J34" s="89"/>
      <c r="K34" s="90"/>
    </row>
    <row r="35" spans="1:11" s="67" customFormat="1" ht="20" customHeight="1">
      <c r="A35" s="97"/>
      <c r="B35" s="107"/>
      <c r="C35" s="70" t="s">
        <v>42</v>
      </c>
      <c r="D35" s="80"/>
      <c r="E35" s="80"/>
      <c r="F35" s="80"/>
      <c r="G35" s="69">
        <f t="shared" si="0"/>
        <v>0</v>
      </c>
      <c r="H35" s="69" t="str">
        <f t="shared" si="1"/>
        <v>Faible</v>
      </c>
      <c r="I35" s="85"/>
      <c r="J35" s="85"/>
      <c r="K35" s="86"/>
    </row>
    <row r="36" spans="1:11" s="67" customFormat="1" ht="20" customHeight="1">
      <c r="A36" s="97"/>
      <c r="B36" s="110"/>
      <c r="C36" s="70" t="s">
        <v>43</v>
      </c>
      <c r="D36" s="80"/>
      <c r="E36" s="80"/>
      <c r="F36" s="80"/>
      <c r="G36" s="69">
        <f t="shared" si="0"/>
        <v>0</v>
      </c>
      <c r="H36" s="69" t="str">
        <f t="shared" si="1"/>
        <v>Faible</v>
      </c>
      <c r="I36" s="85"/>
      <c r="J36" s="85"/>
      <c r="K36" s="86"/>
    </row>
    <row r="37" spans="1:11" s="67" customFormat="1" ht="20" customHeight="1">
      <c r="A37" s="97"/>
      <c r="B37" s="106" t="s">
        <v>44</v>
      </c>
      <c r="C37" s="70" t="s">
        <v>45</v>
      </c>
      <c r="D37" s="80"/>
      <c r="E37" s="80"/>
      <c r="F37" s="80"/>
      <c r="G37" s="69">
        <f t="shared" si="0"/>
        <v>0</v>
      </c>
      <c r="H37" s="69" t="str">
        <f t="shared" si="1"/>
        <v>Faible</v>
      </c>
      <c r="I37" s="85"/>
      <c r="J37" s="85"/>
      <c r="K37" s="86"/>
    </row>
    <row r="38" spans="1:11" s="67" customFormat="1" ht="20" customHeight="1">
      <c r="A38" s="97"/>
      <c r="B38" s="107"/>
      <c r="C38" s="70" t="s">
        <v>46</v>
      </c>
      <c r="D38" s="80"/>
      <c r="E38" s="80"/>
      <c r="F38" s="80"/>
      <c r="G38" s="69">
        <f t="shared" si="0"/>
        <v>0</v>
      </c>
      <c r="H38" s="69" t="str">
        <f t="shared" si="1"/>
        <v>Faible</v>
      </c>
      <c r="I38" s="85"/>
      <c r="J38" s="85"/>
      <c r="K38" s="86"/>
    </row>
    <row r="39" spans="1:11" s="67" customFormat="1" ht="20" customHeight="1">
      <c r="A39" s="97"/>
      <c r="B39" s="107"/>
      <c r="C39" s="70" t="s">
        <v>47</v>
      </c>
      <c r="D39" s="80"/>
      <c r="E39" s="80"/>
      <c r="F39" s="80"/>
      <c r="G39" s="69">
        <f t="shared" si="0"/>
        <v>0</v>
      </c>
      <c r="H39" s="69" t="str">
        <f t="shared" si="1"/>
        <v>Faible</v>
      </c>
      <c r="I39" s="85"/>
      <c r="J39" s="85"/>
      <c r="K39" s="86"/>
    </row>
    <row r="40" spans="1:11" s="67" customFormat="1" ht="20" customHeight="1">
      <c r="A40" s="97"/>
      <c r="B40" s="107"/>
      <c r="C40" s="70" t="s">
        <v>48</v>
      </c>
      <c r="D40" s="80"/>
      <c r="E40" s="80"/>
      <c r="F40" s="80"/>
      <c r="G40" s="69">
        <f t="shared" si="0"/>
        <v>0</v>
      </c>
      <c r="H40" s="69" t="str">
        <f t="shared" si="1"/>
        <v>Faible</v>
      </c>
      <c r="I40" s="85"/>
      <c r="J40" s="85"/>
      <c r="K40" s="86"/>
    </row>
    <row r="41" spans="1:11" s="67" customFormat="1" ht="20" customHeight="1">
      <c r="A41" s="97"/>
      <c r="B41" s="110"/>
      <c r="C41" s="70" t="s">
        <v>49</v>
      </c>
      <c r="D41" s="80"/>
      <c r="E41" s="80"/>
      <c r="F41" s="80"/>
      <c r="G41" s="69">
        <f t="shared" si="0"/>
        <v>0</v>
      </c>
      <c r="H41" s="69" t="str">
        <f t="shared" si="1"/>
        <v>Faible</v>
      </c>
      <c r="I41" s="85"/>
      <c r="J41" s="85"/>
      <c r="K41" s="86"/>
    </row>
    <row r="42" spans="1:11" s="67" customFormat="1" ht="20" customHeight="1">
      <c r="A42" s="97"/>
      <c r="B42" s="106" t="s">
        <v>50</v>
      </c>
      <c r="C42" s="70" t="s">
        <v>51</v>
      </c>
      <c r="D42" s="80"/>
      <c r="E42" s="80"/>
      <c r="F42" s="80"/>
      <c r="G42" s="69">
        <f t="shared" si="0"/>
        <v>0</v>
      </c>
      <c r="H42" s="69" t="str">
        <f t="shared" si="1"/>
        <v>Faible</v>
      </c>
      <c r="I42" s="85"/>
      <c r="J42" s="85"/>
      <c r="K42" s="86"/>
    </row>
    <row r="43" spans="1:11" s="67" customFormat="1" ht="20" customHeight="1">
      <c r="A43" s="97"/>
      <c r="B43" s="107"/>
      <c r="C43" s="70" t="s">
        <v>52</v>
      </c>
      <c r="D43" s="80"/>
      <c r="E43" s="80"/>
      <c r="F43" s="80"/>
      <c r="G43" s="69">
        <f t="shared" si="0"/>
        <v>0</v>
      </c>
      <c r="H43" s="69" t="str">
        <f t="shared" si="1"/>
        <v>Faible</v>
      </c>
      <c r="I43" s="85"/>
      <c r="J43" s="85"/>
      <c r="K43" s="86"/>
    </row>
    <row r="44" spans="1:11" s="67" customFormat="1" ht="20" customHeight="1">
      <c r="A44" s="97"/>
      <c r="B44" s="107"/>
      <c r="C44" s="70" t="s">
        <v>53</v>
      </c>
      <c r="D44" s="80"/>
      <c r="E44" s="80"/>
      <c r="F44" s="80"/>
      <c r="G44" s="69">
        <f t="shared" si="0"/>
        <v>0</v>
      </c>
      <c r="H44" s="69" t="str">
        <f t="shared" si="1"/>
        <v>Faible</v>
      </c>
      <c r="I44" s="85"/>
      <c r="J44" s="85"/>
      <c r="K44" s="86"/>
    </row>
    <row r="45" spans="1:11" s="67" customFormat="1" ht="20" customHeight="1">
      <c r="A45" s="97"/>
      <c r="B45" s="107"/>
      <c r="C45" s="70" t="s">
        <v>54</v>
      </c>
      <c r="D45" s="80"/>
      <c r="E45" s="80"/>
      <c r="F45" s="80"/>
      <c r="G45" s="69">
        <f t="shared" si="0"/>
        <v>0</v>
      </c>
      <c r="H45" s="69" t="str">
        <f t="shared" si="1"/>
        <v>Faible</v>
      </c>
      <c r="I45" s="85"/>
      <c r="J45" s="85"/>
      <c r="K45" s="86"/>
    </row>
    <row r="46" spans="1:11" s="67" customFormat="1" ht="20" customHeight="1" thickBot="1">
      <c r="A46" s="98"/>
      <c r="B46" s="108"/>
      <c r="C46" s="71" t="s">
        <v>55</v>
      </c>
      <c r="D46" s="81"/>
      <c r="E46" s="81"/>
      <c r="F46" s="81"/>
      <c r="G46" s="72">
        <f t="shared" si="0"/>
        <v>0</v>
      </c>
      <c r="H46" s="72" t="str">
        <f t="shared" si="1"/>
        <v>Faible</v>
      </c>
      <c r="I46" s="87"/>
      <c r="J46" s="87"/>
      <c r="K46" s="88"/>
    </row>
    <row r="47" spans="1:11" s="67" customFormat="1" ht="20" customHeight="1">
      <c r="A47" s="99" t="s">
        <v>56</v>
      </c>
      <c r="B47" s="109" t="s">
        <v>57</v>
      </c>
      <c r="C47" s="73" t="s">
        <v>58</v>
      </c>
      <c r="D47" s="79"/>
      <c r="E47" s="79"/>
      <c r="F47" s="79"/>
      <c r="G47" s="66">
        <f t="shared" si="0"/>
        <v>0</v>
      </c>
      <c r="H47" s="66" t="str">
        <f t="shared" si="1"/>
        <v>Faible</v>
      </c>
      <c r="I47" s="83"/>
      <c r="J47" s="83"/>
      <c r="K47" s="84"/>
    </row>
    <row r="48" spans="1:11" s="67" customFormat="1" ht="20" customHeight="1">
      <c r="A48" s="100"/>
      <c r="B48" s="107"/>
      <c r="C48" s="70" t="s">
        <v>59</v>
      </c>
      <c r="D48" s="80"/>
      <c r="E48" s="80"/>
      <c r="F48" s="80"/>
      <c r="G48" s="69">
        <f t="shared" si="0"/>
        <v>0</v>
      </c>
      <c r="H48" s="69" t="str">
        <f t="shared" si="1"/>
        <v>Faible</v>
      </c>
      <c r="I48" s="85"/>
      <c r="J48" s="85"/>
      <c r="K48" s="86"/>
    </row>
    <row r="49" spans="1:11" s="67" customFormat="1" ht="20" customHeight="1">
      <c r="A49" s="100"/>
      <c r="B49" s="107"/>
      <c r="C49" s="70" t="s">
        <v>60</v>
      </c>
      <c r="D49" s="80"/>
      <c r="E49" s="80"/>
      <c r="F49" s="80"/>
      <c r="G49" s="69">
        <f t="shared" si="0"/>
        <v>0</v>
      </c>
      <c r="H49" s="69" t="str">
        <f t="shared" si="1"/>
        <v>Faible</v>
      </c>
      <c r="I49" s="85"/>
      <c r="J49" s="85"/>
      <c r="K49" s="86"/>
    </row>
    <row r="50" spans="1:11" s="67" customFormat="1" ht="20" customHeight="1">
      <c r="A50" s="100"/>
      <c r="B50" s="110"/>
      <c r="C50" s="70" t="s">
        <v>61</v>
      </c>
      <c r="D50" s="80"/>
      <c r="E50" s="80"/>
      <c r="F50" s="80"/>
      <c r="G50" s="69">
        <f t="shared" si="0"/>
        <v>0</v>
      </c>
      <c r="H50" s="69" t="str">
        <f t="shared" si="1"/>
        <v>Faible</v>
      </c>
      <c r="I50" s="85"/>
      <c r="J50" s="85"/>
      <c r="K50" s="86"/>
    </row>
    <row r="51" spans="1:11" s="67" customFormat="1" ht="20" customHeight="1">
      <c r="A51" s="100"/>
      <c r="B51" s="106" t="s">
        <v>62</v>
      </c>
      <c r="C51" s="70" t="s">
        <v>63</v>
      </c>
      <c r="D51" s="80"/>
      <c r="E51" s="80"/>
      <c r="F51" s="80"/>
      <c r="G51" s="69">
        <f t="shared" si="0"/>
        <v>0</v>
      </c>
      <c r="H51" s="69" t="str">
        <f t="shared" si="1"/>
        <v>Faible</v>
      </c>
      <c r="I51" s="85"/>
      <c r="J51" s="85"/>
      <c r="K51" s="86"/>
    </row>
    <row r="52" spans="1:11" s="67" customFormat="1" ht="20" customHeight="1">
      <c r="A52" s="100"/>
      <c r="B52" s="107"/>
      <c r="C52" s="70" t="s">
        <v>64</v>
      </c>
      <c r="D52" s="80"/>
      <c r="E52" s="80"/>
      <c r="F52" s="80"/>
      <c r="G52" s="69">
        <f t="shared" si="0"/>
        <v>0</v>
      </c>
      <c r="H52" s="69" t="str">
        <f t="shared" si="1"/>
        <v>Faible</v>
      </c>
      <c r="I52" s="85"/>
      <c r="J52" s="85"/>
      <c r="K52" s="86"/>
    </row>
    <row r="53" spans="1:11" s="67" customFormat="1" ht="20" customHeight="1">
      <c r="A53" s="100"/>
      <c r="B53" s="107"/>
      <c r="C53" s="70" t="s">
        <v>65</v>
      </c>
      <c r="D53" s="80"/>
      <c r="E53" s="80"/>
      <c r="F53" s="80"/>
      <c r="G53" s="69">
        <f t="shared" si="0"/>
        <v>0</v>
      </c>
      <c r="H53" s="69" t="str">
        <f t="shared" si="1"/>
        <v>Faible</v>
      </c>
      <c r="I53" s="85"/>
      <c r="J53" s="85"/>
      <c r="K53" s="86"/>
    </row>
    <row r="54" spans="1:11" s="67" customFormat="1" ht="20" customHeight="1">
      <c r="A54" s="100"/>
      <c r="B54" s="107"/>
      <c r="C54" s="70" t="s">
        <v>66</v>
      </c>
      <c r="D54" s="80"/>
      <c r="E54" s="80"/>
      <c r="F54" s="80"/>
      <c r="G54" s="69">
        <f t="shared" si="0"/>
        <v>0</v>
      </c>
      <c r="H54" s="69" t="str">
        <f t="shared" si="1"/>
        <v>Faible</v>
      </c>
      <c r="I54" s="85"/>
      <c r="J54" s="85"/>
      <c r="K54" s="86"/>
    </row>
    <row r="55" spans="1:11" s="67" customFormat="1" ht="20" customHeight="1">
      <c r="A55" s="100"/>
      <c r="B55" s="110"/>
      <c r="C55" s="70" t="s">
        <v>67</v>
      </c>
      <c r="D55" s="80"/>
      <c r="E55" s="80"/>
      <c r="F55" s="80"/>
      <c r="G55" s="69">
        <f t="shared" si="0"/>
        <v>0</v>
      </c>
      <c r="H55" s="69" t="str">
        <f t="shared" si="1"/>
        <v>Faible</v>
      </c>
      <c r="I55" s="85"/>
      <c r="J55" s="85"/>
      <c r="K55" s="86"/>
    </row>
    <row r="56" spans="1:11" s="67" customFormat="1" ht="20" customHeight="1">
      <c r="A56" s="100"/>
      <c r="B56" s="106" t="s">
        <v>68</v>
      </c>
      <c r="C56" s="70" t="s">
        <v>69</v>
      </c>
      <c r="D56" s="80"/>
      <c r="E56" s="80"/>
      <c r="F56" s="80"/>
      <c r="G56" s="69">
        <f t="shared" si="0"/>
        <v>0</v>
      </c>
      <c r="H56" s="69" t="str">
        <f t="shared" si="1"/>
        <v>Faible</v>
      </c>
      <c r="I56" s="85"/>
      <c r="J56" s="85"/>
      <c r="K56" s="86"/>
    </row>
    <row r="57" spans="1:11" s="67" customFormat="1" ht="20" customHeight="1">
      <c r="A57" s="100"/>
      <c r="B57" s="107"/>
      <c r="C57" s="70" t="s">
        <v>70</v>
      </c>
      <c r="D57" s="80"/>
      <c r="E57" s="80"/>
      <c r="F57" s="80"/>
      <c r="G57" s="69">
        <f t="shared" si="0"/>
        <v>0</v>
      </c>
      <c r="H57" s="69" t="str">
        <f t="shared" si="1"/>
        <v>Faible</v>
      </c>
      <c r="I57" s="85"/>
      <c r="J57" s="85"/>
      <c r="K57" s="86"/>
    </row>
    <row r="58" spans="1:11" s="67" customFormat="1" ht="20" customHeight="1">
      <c r="A58" s="100"/>
      <c r="B58" s="107"/>
      <c r="C58" s="70" t="s">
        <v>71</v>
      </c>
      <c r="D58" s="80"/>
      <c r="E58" s="80"/>
      <c r="F58" s="80"/>
      <c r="G58" s="69">
        <f t="shared" si="0"/>
        <v>0</v>
      </c>
      <c r="H58" s="69" t="str">
        <f t="shared" si="1"/>
        <v>Faible</v>
      </c>
      <c r="I58" s="85"/>
      <c r="J58" s="85"/>
      <c r="K58" s="86"/>
    </row>
    <row r="59" spans="1:11" s="67" customFormat="1" ht="20" customHeight="1">
      <c r="A59" s="100"/>
      <c r="B59" s="107"/>
      <c r="C59" s="70" t="s">
        <v>72</v>
      </c>
      <c r="D59" s="80"/>
      <c r="E59" s="80"/>
      <c r="F59" s="80"/>
      <c r="G59" s="69">
        <f t="shared" si="0"/>
        <v>0</v>
      </c>
      <c r="H59" s="69" t="str">
        <f t="shared" si="1"/>
        <v>Faible</v>
      </c>
      <c r="I59" s="85"/>
      <c r="J59" s="85"/>
      <c r="K59" s="86"/>
    </row>
    <row r="60" spans="1:11" s="67" customFormat="1" ht="20" customHeight="1" thickBot="1">
      <c r="A60" s="101"/>
      <c r="B60" s="108"/>
      <c r="C60" s="71" t="s">
        <v>73</v>
      </c>
      <c r="D60" s="81"/>
      <c r="E60" s="81"/>
      <c r="F60" s="81"/>
      <c r="G60" s="72">
        <f t="shared" si="0"/>
        <v>0</v>
      </c>
      <c r="H60" s="72" t="str">
        <f t="shared" si="1"/>
        <v>Faible</v>
      </c>
      <c r="I60" s="87"/>
      <c r="J60" s="87"/>
      <c r="K60" s="88"/>
    </row>
    <row r="62" spans="1:11">
      <c r="A62" s="3" t="s">
        <v>137</v>
      </c>
      <c r="G62" s="1" t="s">
        <v>125</v>
      </c>
      <c r="H62" s="76" t="s">
        <v>130</v>
      </c>
    </row>
    <row r="63" spans="1:11">
      <c r="G63" s="1" t="s">
        <v>127</v>
      </c>
      <c r="H63" s="92" t="s">
        <v>131</v>
      </c>
    </row>
    <row r="64" spans="1:11">
      <c r="G64" s="1" t="s">
        <v>128</v>
      </c>
      <c r="H64" s="92"/>
    </row>
    <row r="65" spans="7:8">
      <c r="G65" s="77" t="s">
        <v>126</v>
      </c>
      <c r="H65" s="78" t="s">
        <v>129</v>
      </c>
    </row>
  </sheetData>
  <sheetProtection sheet="1" objects="1" scenarios="1"/>
  <mergeCells count="16">
    <mergeCell ref="A8:K8"/>
    <mergeCell ref="H63:H64"/>
    <mergeCell ref="I11:K11"/>
    <mergeCell ref="A14:A32"/>
    <mergeCell ref="A33:A46"/>
    <mergeCell ref="A47:A60"/>
    <mergeCell ref="B14:B18"/>
    <mergeCell ref="B19:B23"/>
    <mergeCell ref="B24:B28"/>
    <mergeCell ref="B29:B32"/>
    <mergeCell ref="B33:B36"/>
    <mergeCell ref="B37:B41"/>
    <mergeCell ref="B42:B46"/>
    <mergeCell ref="B47:B50"/>
    <mergeCell ref="B51:B55"/>
    <mergeCell ref="B56:B60"/>
  </mergeCells>
  <conditionalFormatting sqref="G10:G13">
    <cfRule type="colorScale" priority="7">
      <colorScale>
        <cfvo type="num" val="1"/>
        <cfvo type="num" val="3"/>
        <cfvo type="num" val="5"/>
        <color rgb="FF63BE7B"/>
        <color rgb="FFFFEB84"/>
        <color rgb="FFF8696B"/>
      </colorScale>
    </cfRule>
  </conditionalFormatting>
  <conditionalFormatting sqref="G14:G60">
    <cfRule type="colorScale" priority="8">
      <colorScale>
        <cfvo type="num" val="1"/>
        <cfvo type="num" val="3"/>
        <cfvo type="num" val="5"/>
        <color rgb="FF63BE7B"/>
        <color rgb="FFFFEB84"/>
        <color rgb="FFF8696B"/>
      </colorScale>
    </cfRule>
  </conditionalFormatting>
  <conditionalFormatting sqref="H13:H60">
    <cfRule type="cellIs" dxfId="2" priority="1" operator="equal">
      <formula>"Élevée"</formula>
    </cfRule>
  </conditionalFormatting>
  <conditionalFormatting sqref="H14:H60">
    <cfRule type="expression" dxfId="1" priority="3">
      <formula>"Élevée"</formula>
    </cfRule>
  </conditionalFormatting>
  <dataValidations count="2">
    <dataValidation type="whole" error="Veuillez entrer une valeur entre 1 et 3." prompt="1 = Faible | 2 = Moyen | 3 = Élevé" sqref="D13:F13 D10:F11" xr:uid="{00000000-0002-0000-0100-000000000000}">
      <formula1>1</formula1>
      <formula2>3</formula2>
    </dataValidation>
    <dataValidation type="list" sqref="J12:J57" xr:uid="{00000000-0002-0000-0100-000001000000}">
      <formula1>"Proposition de valeur,Partenaires clés,Activités clés,Ressources clés,Relations clients,Canaux,Segments clients,Structure de coûts,Sources de revenus"</formula1>
    </dataValidation>
  </dataValidations>
  <printOptions horizontalCentered="1" verticalCentered="1"/>
  <pageMargins left="0.5" right="0.5" top="0.75" bottom="0.75" header="0.5" footer="0.5"/>
  <pageSetup paperSize="5" scale="41"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1:G25"/>
  <sheetViews>
    <sheetView showGridLines="0" zoomScale="70" zoomScaleNormal="70" workbookViewId="0">
      <pane ySplit="14" topLeftCell="A17" activePane="bottomLeft" state="frozen"/>
      <selection pane="bottomLeft" activeCell="B18" sqref="B18"/>
    </sheetView>
  </sheetViews>
  <sheetFormatPr baseColWidth="10" defaultColWidth="9.1640625" defaultRowHeight="16"/>
  <cols>
    <col min="1" max="1" width="5.5" style="41" customWidth="1"/>
    <col min="2" max="2" width="42.33203125" style="39" customWidth="1"/>
    <col min="3" max="3" width="8.83203125" style="40" customWidth="1"/>
    <col min="4" max="5" width="20.5" style="39" customWidth="1"/>
    <col min="6" max="6" width="18" style="39" bestFit="1" customWidth="1"/>
    <col min="7" max="7" width="24" style="39" customWidth="1"/>
    <col min="8" max="16384" width="9.1640625" style="41"/>
  </cols>
  <sheetData>
    <row r="11" spans="2:7" ht="34">
      <c r="B11" s="42" t="s">
        <v>89</v>
      </c>
    </row>
    <row r="14" spans="2:7" ht="34">
      <c r="B14" s="43" t="s">
        <v>11</v>
      </c>
      <c r="C14" s="44"/>
      <c r="D14" s="45" t="s">
        <v>74</v>
      </c>
      <c r="E14" s="45" t="s">
        <v>75</v>
      </c>
      <c r="F14" s="45" t="s">
        <v>76</v>
      </c>
      <c r="G14" s="45" t="s">
        <v>77</v>
      </c>
    </row>
    <row r="15" spans="2:7" ht="17">
      <c r="B15" s="46" t="s">
        <v>15</v>
      </c>
      <c r="C15" s="47" t="s">
        <v>80</v>
      </c>
      <c r="D15" s="50">
        <f>AVERAGEIF('Mini-autodiagnostic'!$B$14:$B$60,B15,'Mini-autodiagnostic'!$D$14:$D$60)</f>
        <v>3</v>
      </c>
      <c r="E15" s="50">
        <f>AVERAGEIF('Mini-autodiagnostic'!$B$14:$B$60,B15,'Mini-autodiagnostic'!$E$14:$E$60)</f>
        <v>3</v>
      </c>
      <c r="F15" s="50">
        <f>AVERAGEIF('Mini-autodiagnostic'!$B$14:$B$60,B15,'Mini-autodiagnostic'!$F$14:$F$60)</f>
        <v>2</v>
      </c>
      <c r="G15" s="48">
        <f>AVERAGEIF('Mini-autodiagnostic'!$B$14:$B$60,B15,'Mini-autodiagnostic'!$G$14:$G$60)</f>
        <v>8</v>
      </c>
    </row>
    <row r="16" spans="2:7" ht="17">
      <c r="B16" s="46" t="s">
        <v>21</v>
      </c>
      <c r="C16" s="47" t="s">
        <v>80</v>
      </c>
      <c r="D16" s="50" t="e">
        <f>AVERAGEIF('Mini-autodiagnostic'!$B$14:$B$60,B16,'Mini-autodiagnostic'!$D$14:$D$60)</f>
        <v>#DIV/0!</v>
      </c>
      <c r="E16" s="50" t="e">
        <f>AVERAGEIF('Mini-autodiagnostic'!$B$14:$B$60,B16,'Mini-autodiagnostic'!$E$14:$E$60)</f>
        <v>#DIV/0!</v>
      </c>
      <c r="F16" s="50" t="e">
        <f>AVERAGEIF('Mini-autodiagnostic'!$B$14:$B$60,B16,'Mini-autodiagnostic'!$F$14:$F$60)</f>
        <v>#DIV/0!</v>
      </c>
      <c r="G16" s="48">
        <f>AVERAGEIF('Mini-autodiagnostic'!$B$14:$B$60,B16,'Mini-autodiagnostic'!$G$14:$G$60)</f>
        <v>0</v>
      </c>
    </row>
    <row r="17" spans="2:7" ht="17">
      <c r="B17" s="46" t="s">
        <v>27</v>
      </c>
      <c r="C17" s="47" t="s">
        <v>80</v>
      </c>
      <c r="D17" s="50" t="e">
        <f>AVERAGEIF('Mini-autodiagnostic'!$B$14:$B$60,B17,'Mini-autodiagnostic'!$D$14:$D$60)</f>
        <v>#DIV/0!</v>
      </c>
      <c r="E17" s="50" t="e">
        <f>AVERAGEIF('Mini-autodiagnostic'!$B$14:$B$60,B17,'Mini-autodiagnostic'!$E$14:$E$60)</f>
        <v>#DIV/0!</v>
      </c>
      <c r="F17" s="50" t="e">
        <f>AVERAGEIF('Mini-autodiagnostic'!$B$14:$B$60,B17,'Mini-autodiagnostic'!$F$14:$F$60)</f>
        <v>#DIV/0!</v>
      </c>
      <c r="G17" s="48">
        <f>AVERAGEIF('Mini-autodiagnostic'!$B$14:$B$60,B17,'Mini-autodiagnostic'!$G$14:$G$60)</f>
        <v>0</v>
      </c>
    </row>
    <row r="18" spans="2:7" ht="17">
      <c r="B18" s="46" t="s">
        <v>33</v>
      </c>
      <c r="C18" s="47" t="s">
        <v>80</v>
      </c>
      <c r="D18" s="50" t="e">
        <f>AVERAGEIF('Mini-autodiagnostic'!$B$14:$B$60,B18,'Mini-autodiagnostic'!$D$14:$D$60)</f>
        <v>#DIV/0!</v>
      </c>
      <c r="E18" s="50" t="e">
        <f>AVERAGEIF('Mini-autodiagnostic'!$B$14:$B$60,B18,'Mini-autodiagnostic'!$E$14:$E$60)</f>
        <v>#DIV/0!</v>
      </c>
      <c r="F18" s="50" t="e">
        <f>AVERAGEIF('Mini-autodiagnostic'!$B$14:$B$60,B18,'Mini-autodiagnostic'!$F$14:$F$60)</f>
        <v>#DIV/0!</v>
      </c>
      <c r="G18" s="48">
        <f>AVERAGEIF('Mini-autodiagnostic'!$B$14:$B$60,B18,'Mini-autodiagnostic'!$G$14:$G$60)</f>
        <v>0</v>
      </c>
    </row>
    <row r="19" spans="2:7" ht="17">
      <c r="B19" s="46" t="s">
        <v>39</v>
      </c>
      <c r="C19" s="47" t="s">
        <v>81</v>
      </c>
      <c r="D19" s="50" t="e">
        <f>AVERAGEIF('Mini-autodiagnostic'!$B$14:$B$60,B19,'Mini-autodiagnostic'!$D$14:$D$60)</f>
        <v>#DIV/0!</v>
      </c>
      <c r="E19" s="50" t="e">
        <f>AVERAGEIF('Mini-autodiagnostic'!$B$14:$B$60,B19,'Mini-autodiagnostic'!$E$14:$E$60)</f>
        <v>#DIV/0!</v>
      </c>
      <c r="F19" s="50" t="e">
        <f>AVERAGEIF('Mini-autodiagnostic'!$B$14:$B$60,B19,'Mini-autodiagnostic'!$F$14:$F$60)</f>
        <v>#DIV/0!</v>
      </c>
      <c r="G19" s="48">
        <f>AVERAGEIF('Mini-autodiagnostic'!$B$14:$B$60,B19,'Mini-autodiagnostic'!$G$14:$G$60)</f>
        <v>0</v>
      </c>
    </row>
    <row r="20" spans="2:7" ht="21" customHeight="1">
      <c r="B20" s="46" t="s">
        <v>44</v>
      </c>
      <c r="C20" s="47" t="s">
        <v>81</v>
      </c>
      <c r="D20" s="50" t="e">
        <f>AVERAGEIF('Mini-autodiagnostic'!$B$14:$B$60,B20,'Mini-autodiagnostic'!$D$14:$D$60)</f>
        <v>#DIV/0!</v>
      </c>
      <c r="E20" s="50" t="e">
        <f>AVERAGEIF('Mini-autodiagnostic'!$B$14:$B$60,B20,'Mini-autodiagnostic'!$E$14:$E$60)</f>
        <v>#DIV/0!</v>
      </c>
      <c r="F20" s="50" t="e">
        <f>AVERAGEIF('Mini-autodiagnostic'!$B$14:$B$60,B20,'Mini-autodiagnostic'!$F$14:$F$60)</f>
        <v>#DIV/0!</v>
      </c>
      <c r="G20" s="48">
        <f>AVERAGEIF('Mini-autodiagnostic'!$B$14:$B$60,B20,'Mini-autodiagnostic'!$G$14:$G$60)</f>
        <v>0</v>
      </c>
    </row>
    <row r="21" spans="2:7" ht="17">
      <c r="B21" s="46" t="s">
        <v>50</v>
      </c>
      <c r="C21" s="47" t="s">
        <v>81</v>
      </c>
      <c r="D21" s="50" t="e">
        <f>AVERAGEIF('Mini-autodiagnostic'!$B$14:$B$60,B21,'Mini-autodiagnostic'!$D$14:$D$60)</f>
        <v>#DIV/0!</v>
      </c>
      <c r="E21" s="50" t="e">
        <f>AVERAGEIF('Mini-autodiagnostic'!$B$14:$B$60,B21,'Mini-autodiagnostic'!$E$14:$E$60)</f>
        <v>#DIV/0!</v>
      </c>
      <c r="F21" s="50" t="e">
        <f>AVERAGEIF('Mini-autodiagnostic'!$B$14:$B$60,B21,'Mini-autodiagnostic'!$F$14:$F$60)</f>
        <v>#DIV/0!</v>
      </c>
      <c r="G21" s="48">
        <f>AVERAGEIF('Mini-autodiagnostic'!$B$14:$B$60,B21,'Mini-autodiagnostic'!$G$14:$G$60)</f>
        <v>0</v>
      </c>
    </row>
    <row r="22" spans="2:7" ht="17">
      <c r="B22" s="46" t="s">
        <v>57</v>
      </c>
      <c r="C22" s="47" t="s">
        <v>82</v>
      </c>
      <c r="D22" s="50" t="e">
        <f>AVERAGEIF('Mini-autodiagnostic'!$B$14:$B$60,B22,'Mini-autodiagnostic'!$D$14:$D$60)</f>
        <v>#DIV/0!</v>
      </c>
      <c r="E22" s="50" t="e">
        <f>AVERAGEIF('Mini-autodiagnostic'!$B$14:$B$60,B22,'Mini-autodiagnostic'!$E$14:$E$60)</f>
        <v>#DIV/0!</v>
      </c>
      <c r="F22" s="50" t="e">
        <f>AVERAGEIF('Mini-autodiagnostic'!$B$14:$B$60,B22,'Mini-autodiagnostic'!$F$14:$F$60)</f>
        <v>#DIV/0!</v>
      </c>
      <c r="G22" s="48">
        <f>AVERAGEIF('Mini-autodiagnostic'!$B$14:$B$60,B22,'Mini-autodiagnostic'!$G$14:$G$60)</f>
        <v>0</v>
      </c>
    </row>
    <row r="23" spans="2:7" ht="17">
      <c r="B23" s="46" t="s">
        <v>62</v>
      </c>
      <c r="C23" s="47" t="s">
        <v>82</v>
      </c>
      <c r="D23" s="50" t="e">
        <f>AVERAGEIF('Mini-autodiagnostic'!$B$14:$B$60,B23,'Mini-autodiagnostic'!$D$14:$D$60)</f>
        <v>#DIV/0!</v>
      </c>
      <c r="E23" s="50" t="e">
        <f>AVERAGEIF('Mini-autodiagnostic'!$B$14:$B$60,B23,'Mini-autodiagnostic'!$E$14:$E$60)</f>
        <v>#DIV/0!</v>
      </c>
      <c r="F23" s="50" t="e">
        <f>AVERAGEIF('Mini-autodiagnostic'!$B$14:$B$60,B23,'Mini-autodiagnostic'!$F$14:$F$60)</f>
        <v>#DIV/0!</v>
      </c>
      <c r="G23" s="48">
        <f>AVERAGEIF('Mini-autodiagnostic'!$B$14:$B$60,B23,'Mini-autodiagnostic'!$G$14:$G$60)</f>
        <v>0</v>
      </c>
    </row>
    <row r="24" spans="2:7" ht="17">
      <c r="B24" s="46" t="s">
        <v>68</v>
      </c>
      <c r="C24" s="47" t="s">
        <v>82</v>
      </c>
      <c r="D24" s="50" t="e">
        <f>AVERAGEIF('Mini-autodiagnostic'!$B$14:$B$60,B24,'Mini-autodiagnostic'!$D$14:$D$60)</f>
        <v>#DIV/0!</v>
      </c>
      <c r="E24" s="50" t="e">
        <f>AVERAGEIF('Mini-autodiagnostic'!$B$14:$B$60,B24,'Mini-autodiagnostic'!$E$14:$E$60)</f>
        <v>#DIV/0!</v>
      </c>
      <c r="F24" s="50" t="e">
        <f>AVERAGEIF('Mini-autodiagnostic'!$B$14:$B$60,B24,'Mini-autodiagnostic'!$F$14:$F$60)</f>
        <v>#DIV/0!</v>
      </c>
      <c r="G24" s="48">
        <f>AVERAGEIF('Mini-autodiagnostic'!$B$14:$B$60,B24,'Mini-autodiagnostic'!$G$14:$G$60)</f>
        <v>0</v>
      </c>
    </row>
    <row r="25" spans="2:7">
      <c r="G25" s="49" t="s">
        <v>129</v>
      </c>
    </row>
  </sheetData>
  <sheetProtection algorithmName="SHA-512" hashValue="HxfBWezqP5W2W+WHs6FqkMYPlQcNr9WbhgwDpT05YpQT953FS+7Bvc0nbk5IOKyxofE4h77WUlkfO4JUXjBEQQ==" saltValue="BCKAbME2IoeOPnau5X7s/g==" spinCount="100000" sheet="1" objects="1" scenarios="1"/>
  <conditionalFormatting sqref="G15:G24">
    <cfRule type="cellIs" dxfId="0" priority="1" operator="greaterThan">
      <formula>5</formula>
    </cfRule>
  </conditionalFormatting>
  <pageMargins left="0.75" right="0.75" top="1" bottom="1" header="0.5" footer="0.5"/>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Objectifs</vt:lpstr>
      <vt:lpstr>Instructions</vt:lpstr>
      <vt:lpstr>Mini-autodiagnostic</vt:lpstr>
      <vt:lpstr>Synthèse</vt:lpstr>
      <vt:lpstr>Instructions!Zone_d_impression</vt:lpstr>
      <vt:lpstr>'Mini-autodiagnostic'!Zone_d_impression</vt:lpstr>
      <vt:lpstr>Objectifs!Zone_d_impression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sophie theberge</cp:lastModifiedBy>
  <cp:lastPrinted>2026-07-06T18:44:21Z</cp:lastPrinted>
  <dcterms:created xsi:type="dcterms:W3CDTF">2026-05-26T15:16:44Z</dcterms:created>
  <dcterms:modified xsi:type="dcterms:W3CDTF">2026-08-18T21:37:52Z</dcterms:modified>
</cp:coreProperties>
</file>